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liancricket-my.sharepoint.com/personal/radomir_badzoka_cricket_com_au/Documents/Desktop/"/>
    </mc:Choice>
  </mc:AlternateContent>
  <xr:revisionPtr revIDLastSave="0" documentId="8_{30B9369C-4746-4D9F-A93A-9FB773D6D556}" xr6:coauthVersionLast="47" xr6:coauthVersionMax="47" xr10:uidLastSave="{00000000-0000-0000-0000-000000000000}"/>
  <bookViews>
    <workbookView xWindow="-9075" yWindow="-16320" windowWidth="29040" windowHeight="15720" xr2:uid="{EC70614C-782F-43EE-8096-73BC7D3ADB2D}"/>
  </bookViews>
  <sheets>
    <sheet name="Enter Data Here" sheetId="1" r:id="rId1"/>
    <sheet name="Results" sheetId="25" r:id="rId2"/>
    <sheet name="PlayerList" sheetId="24" state="hidden" r:id="rId3"/>
  </sheets>
  <definedNames>
    <definedName name="_xlnm._FilterDatabase" localSheetId="0" hidden="1">'Enter Data Here'!$A$13:$B$1496</definedName>
    <definedName name="_xlnm._FilterDatabase" localSheetId="2" hidden="1">PlayerList!#REF!</definedName>
    <definedName name="BA">'Enter Data Here'!$G$12</definedName>
    <definedName name="BAG">Table2[[#Headers],[Batting Aggregate]]</definedName>
    <definedName name="BAGS">'Enter Data Here'!$H$12</definedName>
    <definedName name="Batting_Table">#REF!</definedName>
    <definedName name="BAV">'Enter Data Here'!$G$12</definedName>
    <definedName name="cats">'Enter Data Here'!$AD$12</definedName>
    <definedName name="FIF">Table2[[#Headers],[50''s]]</definedName>
    <definedName name="fifs">'Enter Data Here'!$J$12</definedName>
    <definedName name="FIVER">'Enter Data Here'!$X$12</definedName>
    <definedName name="fIVS">'Enter Data Here'!$W$12</definedName>
    <definedName name="fous">'Enter Data Here'!$P$12</definedName>
    <definedName name="HIS">Table2[[#Headers],[Highest Score]]</definedName>
    <definedName name="hiss">'Enter Data Here'!$M$12</definedName>
    <definedName name="HUN">Table2[[#Headers],[100''s]]</definedName>
    <definedName name="HUNS">'Enter Data Here'!$K$12</definedName>
    <definedName name="mais">'Enter Data Here'!$S$12</definedName>
    <definedName name="NTO">Table2[[#Headers],[Not outs]]</definedName>
    <definedName name="ntos">'Enter Data Here'!$I$12</definedName>
    <definedName name="runos">'Enter Data Here'!$AE$12</definedName>
    <definedName name="runsS">'Enter Data Here'!$T$12</definedName>
    <definedName name="SIXS">'Enter Data Here'!$Q$12</definedName>
    <definedName name="stump">'Enter Data Here'!$AI$12</definedName>
    <definedName name="stus">'Enter Data Here'!$AH$12</definedName>
    <definedName name="WICS">'Enter Data Here'!$R$12</definedName>
    <definedName name="WKK">'Enter Data Here'!$AF$12</definedName>
    <definedName name="wow">'Enter Data Here'!$U$12</definedName>
    <definedName name="ZER">Table2[[#Headers],[0''s]]</definedName>
    <definedName name="zERS">'Enter Data Here'!$L$12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G23" i="25" l="1"/>
  <c r="G29" i="25"/>
  <c r="G30" i="25"/>
  <c r="G31" i="25"/>
  <c r="G32" i="25"/>
  <c r="G33" i="25"/>
  <c r="G34" i="25"/>
  <c r="G35" i="25"/>
  <c r="G17" i="25"/>
  <c r="H17" i="25" s="1" a="1"/>
  <c r="H17" i="25" s="1"/>
  <c r="G16" i="25"/>
  <c r="H16" i="25" s="1" a="1"/>
  <c r="H16" i="25" s="1"/>
  <c r="G19" i="25" l="1"/>
  <c r="G25" i="25"/>
  <c r="G24" i="25"/>
  <c r="G22" i="25"/>
  <c r="G20" i="25"/>
  <c r="G21" i="25"/>
  <c r="G27" i="25"/>
  <c r="G28" i="25"/>
  <c r="G18" i="25"/>
  <c r="H18" i="25" s="1" a="1"/>
  <c r="H18" i="25" s="1"/>
  <c r="G26" i="25"/>
  <c r="H26" i="25" l="1" a="1"/>
  <c r="H26" i="25" s="1"/>
  <c r="H21" i="25" a="1"/>
  <c r="H21" i="25" s="1"/>
  <c r="H20" i="25" a="1"/>
  <c r="H20" i="25" s="1"/>
  <c r="H19" i="25" a="1"/>
  <c r="H19" i="25" s="1"/>
  <c r="H29" i="25" a="1"/>
  <c r="H29" i="25" s="1"/>
  <c r="H27" i="25" a="1"/>
  <c r="H27" i="25" s="1"/>
  <c r="H25" i="25" a="1"/>
  <c r="H25" i="25" s="1"/>
  <c r="H34" i="25" a="1"/>
  <c r="H34" i="25" s="1"/>
  <c r="H28" i="25" a="1"/>
  <c r="H28" i="25" s="1"/>
  <c r="H24" i="25" a="1"/>
  <c r="H24" i="25" s="1"/>
  <c r="H35" i="25" a="1"/>
  <c r="H35" i="25" s="1"/>
  <c r="H32" i="25" a="1"/>
  <c r="H32" i="25" s="1"/>
  <c r="H33" i="25" a="1"/>
  <c r="H33" i="25" s="1"/>
  <c r="H22" i="25" a="1"/>
  <c r="H22" i="25" s="1"/>
  <c r="H23" i="25" a="1"/>
  <c r="H23" i="25" s="1"/>
  <c r="H30" i="25" a="1"/>
  <c r="H30" i="25" s="1"/>
  <c r="H31" i="25" a="1"/>
  <c r="H31" i="25" s="1"/>
  <c r="B31" i="25"/>
  <c r="B18" i="25"/>
  <c r="B28" i="25"/>
  <c r="B27" i="25"/>
  <c r="B33" i="25"/>
  <c r="B20" i="25"/>
  <c r="B34" i="25"/>
  <c r="B26" i="25"/>
  <c r="B32" i="25"/>
  <c r="B24" i="25"/>
  <c r="B35" i="25"/>
  <c r="B25" i="25"/>
  <c r="B19" i="25"/>
  <c r="B17" i="25"/>
  <c r="B22" i="25"/>
  <c r="B29" i="25"/>
  <c r="B23" i="25"/>
  <c r="B21" i="25"/>
  <c r="B30" i="25"/>
  <c r="A16" i="25" a="1"/>
  <c r="A16" i="25" s="1"/>
  <c r="A19" i="25" a="1"/>
  <c r="A19" i="25" s="1"/>
  <c r="A30" i="25" a="1"/>
  <c r="A30" i="25" s="1"/>
  <c r="A29" i="25" a="1"/>
  <c r="A29" i="25" s="1"/>
  <c r="A35" i="25" a="1"/>
  <c r="A35" i="25" s="1"/>
  <c r="A27" i="25" a="1"/>
  <c r="A27" i="25" s="1"/>
  <c r="A23" i="25" a="1"/>
  <c r="A23" i="25" s="1"/>
  <c r="A25" i="25" a="1"/>
  <c r="A25" i="25" s="1"/>
  <c r="B16" i="25"/>
  <c r="A18" i="25" a="1"/>
  <c r="A18" i="25" s="1"/>
  <c r="A33" i="25" a="1"/>
  <c r="A33" i="25" s="1"/>
  <c r="A22" i="25" a="1"/>
  <c r="A22" i="25" s="1"/>
  <c r="A24" i="25" a="1"/>
  <c r="A24" i="25" s="1"/>
  <c r="A26" i="25" a="1"/>
  <c r="A26" i="25" s="1"/>
  <c r="A34" i="25" a="1"/>
  <c r="A34" i="25" s="1"/>
  <c r="A28" i="25" a="1"/>
  <c r="A28" i="25" s="1"/>
  <c r="A32" i="25" a="1"/>
  <c r="A32" i="25" s="1"/>
  <c r="A21" i="25" a="1"/>
  <c r="A21" i="25" s="1"/>
  <c r="A31" i="25" a="1"/>
  <c r="A31" i="25" s="1"/>
  <c r="A20" i="25" a="1"/>
  <c r="A20" i="25" s="1"/>
  <c r="A17" i="25" a="1"/>
  <c r="A17" i="25" s="1"/>
  <c r="D16" i="25"/>
  <c r="D35" i="25" l="1"/>
  <c r="D31" i="25"/>
  <c r="D34" i="25"/>
  <c r="D27" i="25"/>
  <c r="D33" i="25"/>
  <c r="D28" i="25"/>
  <c r="D29" i="25"/>
  <c r="D30" i="25"/>
  <c r="D32" i="25"/>
  <c r="D26" i="25"/>
  <c r="D25" i="25" l="1"/>
  <c r="D24" i="25" l="1"/>
  <c r="D23" i="25" l="1"/>
  <c r="D22" i="25" l="1"/>
  <c r="D21" i="25" l="1"/>
  <c r="D20" i="25" l="1"/>
  <c r="D19" i="25" l="1"/>
  <c r="D17" i="25" l="1"/>
  <c r="D18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<sst xmlns="http://schemas.openxmlformats.org/spreadsheetml/2006/main" count="81" uniqueCount="78">
  <si>
    <t>Weighting</t>
  </si>
  <si>
    <t>Statistic</t>
  </si>
  <si>
    <t>SCORE</t>
  </si>
  <si>
    <t>Player Name</t>
  </si>
  <si>
    <t>Club Name</t>
  </si>
  <si>
    <t>Matches</t>
  </si>
  <si>
    <t>Innings</t>
  </si>
  <si>
    <t>Batting Average</t>
  </si>
  <si>
    <t>Batting Aggregate</t>
  </si>
  <si>
    <t>Not outs</t>
  </si>
  <si>
    <t>50's</t>
  </si>
  <si>
    <t>100's</t>
  </si>
  <si>
    <t>0's</t>
  </si>
  <si>
    <t>Highest Score</t>
  </si>
  <si>
    <t>HS Dismissal Status</t>
  </si>
  <si>
    <t>Batting Strike Rate</t>
  </si>
  <si>
    <t>4's</t>
  </si>
  <si>
    <t>6's</t>
  </si>
  <si>
    <t>Wickets</t>
  </si>
  <si>
    <t>Maidens</t>
  </si>
  <si>
    <t>Runs conceded</t>
  </si>
  <si>
    <t>Balls bowled</t>
  </si>
  <si>
    <t>5WIs</t>
  </si>
  <si>
    <t>Best Bowling Figures</t>
  </si>
  <si>
    <t>Bowling Average</t>
  </si>
  <si>
    <t>Bowling Strike Rate</t>
  </si>
  <si>
    <t>Economy Rate</t>
  </si>
  <si>
    <t>Wides</t>
  </si>
  <si>
    <t>No Balls</t>
  </si>
  <si>
    <t>Catches</t>
  </si>
  <si>
    <t>Runouts</t>
  </si>
  <si>
    <t>Stumpings</t>
  </si>
  <si>
    <t>Grade Name</t>
  </si>
  <si>
    <t>Association Name</t>
  </si>
  <si>
    <t>Champion Player Leaderboard</t>
  </si>
  <si>
    <t>Scoreboard</t>
  </si>
  <si>
    <t>Standing</t>
  </si>
  <si>
    <t>Club</t>
  </si>
  <si>
    <t>Score</t>
  </si>
  <si>
    <t>Name</t>
  </si>
  <si>
    <t>Abraham, Aaron</t>
  </si>
  <si>
    <t>Allen, Dom</t>
  </si>
  <si>
    <t>Aylward, Will</t>
  </si>
  <si>
    <t>Barrett, Mark</t>
  </si>
  <si>
    <t>Beattie, Dermott</t>
  </si>
  <si>
    <t>Cassidy, Scott</t>
  </si>
  <si>
    <t>Dosanjh, Marlon</t>
  </si>
  <si>
    <t>Feather, Will</t>
  </si>
  <si>
    <t>Ford, Michael</t>
  </si>
  <si>
    <t>Fourie, Johnny</t>
  </si>
  <si>
    <t>Manwaring, Tim</t>
  </si>
  <si>
    <t>Marouk, Marouf</t>
  </si>
  <si>
    <t>Pike, Max</t>
  </si>
  <si>
    <t>Wilde, Reece</t>
  </si>
  <si>
    <t>Wilson, Tom</t>
  </si>
  <si>
    <t>t_name</t>
  </si>
  <si>
    <t>Mark</t>
  </si>
  <si>
    <t>first_name</t>
  </si>
  <si>
    <t>Garrek</t>
  </si>
  <si>
    <t>Gunter</t>
  </si>
  <si>
    <t>Teri</t>
  </si>
  <si>
    <t>Katleen</t>
  </si>
  <si>
    <t>Monika</t>
  </si>
  <si>
    <t>Page</t>
  </si>
  <si>
    <t>Broddy</t>
  </si>
  <si>
    <t>Orville</t>
  </si>
  <si>
    <t>Haskell</t>
  </si>
  <si>
    <t>Mari</t>
  </si>
  <si>
    <t>Jeremie</t>
  </si>
  <si>
    <t>Tadeo</t>
  </si>
  <si>
    <t>Katy</t>
  </si>
  <si>
    <t>CHAMPION PLAYER CALCULATOR</t>
  </si>
  <si>
    <t>Rank (no # skip - when exact same score)</t>
  </si>
  <si>
    <t>Rank (with # skip - when exact same score)</t>
  </si>
  <si>
    <t>Overs Bowled</t>
  </si>
  <si>
    <t>Balls Faced</t>
  </si>
  <si>
    <t>WK Catches</t>
  </si>
  <si>
    <t>Total Catches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</si>
</sst>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;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BT Brik Oblique"/>
      <family val="3"/>
    </font>
    <font>
      <sz val="48"/>
      <color theme="0"/>
      <name val="BT Brik Oblique"/>
      <family val="3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 tint="-4.9989318521683403E-2"/>
      <name val="Montserrat"/>
    </font>
    <font>
      <sz val="11"/>
      <color theme="0" tint="-4.9989318521683403E-2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6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8" applyNumberFormat="0" applyFill="0" applyAlignment="0" applyProtection="0"/>
  </cellStyleXfs>
  <cellXfs count="45">
    <xf numFmtId="0" fontId="0" fillId="0" borderId="0" xfId="0"/>
    <xf numFmtId="164" fontId="0" fillId="3" borderId="1" xfId="0" applyNumberFormat="1" applyFill="1" applyBorder="1" applyProtection="1">
      <protection hidden="1"/>
    </xf>
    <xf numFmtId="2" fontId="9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7" fillId="3" borderId="1" xfId="1" applyFont="1" applyFill="1" applyBorder="1" applyProtection="1">
      <protection hidden="1"/>
    </xf>
    <xf numFmtId="0" fontId="4" fillId="5" borderId="1" xfId="0" applyFont="1" applyFill="1" applyBorder="1"/>
    <xf numFmtId="0" fontId="0" fillId="0" borderId="1" xfId="0" applyBorder="1"/>
    <xf numFmtId="164" fontId="1" fillId="4" borderId="1" xfId="0" applyNumberFormat="1" applyFont="1" applyFill="1" applyBorder="1"/>
    <xf numFmtId="1" fontId="1" fillId="3" borderId="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6" borderId="11" xfId="1" applyFont="1" applyFill="1" applyBorder="1" applyProtection="1">
      <protection hidden="1"/>
    </xf>
    <xf numFmtId="0" fontId="4" fillId="5" borderId="9" xfId="0" applyFont="1" applyFill="1" applyBorder="1" applyProtection="1">
      <protection hidden="1"/>
    </xf>
    <xf numFmtId="164" fontId="1" fillId="5" borderId="12" xfId="0" applyNumberFormat="1" applyFont="1" applyFill="1" applyBorder="1" applyProtection="1">
      <protection hidden="1"/>
    </xf>
    <xf numFmtId="2" fontId="1" fillId="4" borderId="12" xfId="0" applyNumberFormat="1" applyFont="1" applyFill="1" applyBorder="1" applyProtection="1">
      <protection hidden="1"/>
    </xf>
    <xf numFmtId="164" fontId="1" fillId="4" borderId="12" xfId="0" applyNumberFormat="1" applyFont="1" applyFill="1" applyBorder="1" applyProtection="1">
      <protection hidden="1"/>
    </xf>
    <xf numFmtId="165" fontId="1" fillId="5" borderId="12" xfId="0" applyNumberFormat="1" applyFont="1" applyFill="1" applyBorder="1" applyProtection="1">
      <protection hidden="1"/>
    </xf>
    <xf numFmtId="164" fontId="1" fillId="4" borderId="2" xfId="0" applyNumberFormat="1" applyFont="1" applyFill="1" applyBorder="1" applyProtection="1">
      <protection hidden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2" xfId="0" applyBorder="1"/>
    <xf numFmtId="0" fontId="4" fillId="5" borderId="3" xfId="0" applyFont="1" applyFill="1" applyBorder="1" applyProtection="1">
      <protection hidden="1"/>
    </xf>
    <xf numFmtId="164" fontId="1" fillId="7" borderId="12" xfId="0" applyNumberFormat="1" applyFont="1" applyFill="1" applyBorder="1" applyProtection="1">
      <protection hidden="1"/>
    </xf>
    <xf numFmtId="164" fontId="1" fillId="7" borderId="2" xfId="0" applyNumberFormat="1" applyFont="1" applyFill="1" applyBorder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center"/>
    </xf>
    <xf numFmtId="164" fontId="7" fillId="5" borderId="9" xfId="0" applyNumberFormat="1" applyFont="1" applyFill="1" applyBorder="1" applyProtection="1">
      <protection hidden="1"/>
    </xf>
  </cellXfs>
  <cellStyles count="2">
    <cellStyle name="Heading 3" xfId="1" builtinId="18"/>
    <cellStyle name="Normal" xfId="0" builtinId="0"/>
  </cellStyles>
  <dxfs count="40"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Table Style 1" pivot="0" count="0" xr9:uid="{E6511B50-0484-4312-A94E-1E03932BEB79}"/>
  </tableStyles>
  <colors>
    <mruColors>
      <color rgb="FF004645"/>
      <color rgb="FFFFFFCC"/>
      <color rgb="FF046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2</xdr:row>
      <xdr:rowOff>13607</xdr:rowOff>
    </xdr:from>
    <xdr:to>
      <xdr:col>5</xdr:col>
      <xdr:colOff>639536</xdr:colOff>
      <xdr:row>9</xdr:row>
      <xdr:rowOff>40821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F9A8C7-A7DB-C510-2E88-19F2A7F72063}"/>
            </a:ext>
          </a:extLst>
        </xdr:cNvPr>
        <xdr:cNvSpPr/>
      </xdr:nvSpPr>
      <xdr:spPr>
        <a:xfrm>
          <a:off x="1455964" y="258536"/>
          <a:ext cx="4558393" cy="88446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>
              <a:solidFill>
                <a:srgbClr val="004645"/>
              </a:solidFill>
            </a:rPr>
            <a:t>1. Add your weighting (points per) in the yellow boxes below.</a:t>
          </a:r>
        </a:p>
        <a:p>
          <a:pPr algn="l"/>
          <a:r>
            <a:rPr lang="en-AU" sz="1200" b="1">
              <a:solidFill>
                <a:srgbClr val="004645"/>
              </a:solidFill>
            </a:rPr>
            <a:t>2. Copy</a:t>
          </a:r>
          <a:r>
            <a:rPr lang="en-AU" sz="1200" b="1" baseline="0">
              <a:solidFill>
                <a:srgbClr val="004645"/>
              </a:solidFill>
            </a:rPr>
            <a:t> and paste data here from </a:t>
          </a:r>
          <a:r>
            <a:rPr lang="en-AU" sz="1200" b="1" u="sng" baseline="0">
              <a:solidFill>
                <a:srgbClr val="004645"/>
              </a:solidFill>
            </a:rPr>
            <a:t>combined report</a:t>
          </a:r>
          <a:r>
            <a:rPr lang="en-AU" sz="1200" b="1" u="none" baseline="0">
              <a:solidFill>
                <a:srgbClr val="004645"/>
              </a:solidFill>
            </a:rPr>
            <a:t> from the PlayHQ Player Statistics Reporting website in the big yellow box.</a:t>
          </a:r>
        </a:p>
        <a:p>
          <a:pPr algn="l"/>
          <a:r>
            <a:rPr lang="en-AU" sz="1200" b="1" u="none" baseline="0">
              <a:solidFill>
                <a:srgbClr val="004645"/>
              </a:solidFill>
            </a:rPr>
            <a:t>3. Go to the </a:t>
          </a:r>
          <a:r>
            <a:rPr lang="en-AU" sz="1200" b="1" u="sng" baseline="0">
              <a:solidFill>
                <a:srgbClr val="004645"/>
              </a:solidFill>
            </a:rPr>
            <a:t>Results</a:t>
          </a:r>
          <a:r>
            <a:rPr lang="en-AU" sz="1200" b="1" u="none" baseline="0">
              <a:solidFill>
                <a:srgbClr val="004645"/>
              </a:solidFill>
            </a:rPr>
            <a:t> sheet below. </a:t>
          </a:r>
        </a:p>
        <a:p>
          <a:pPr algn="l"/>
          <a:endParaRPr lang="en-AU" sz="1600" b="1" u="none">
            <a:solidFill>
              <a:srgbClr val="004645"/>
            </a:solidFill>
          </a:endParaRPr>
        </a:p>
      </xdr:txBody>
    </xdr:sp>
    <xdr:clientData/>
  </xdr:twoCellAnchor>
  <xdr:twoCellAnchor>
    <xdr:from>
      <xdr:col>5</xdr:col>
      <xdr:colOff>639536</xdr:colOff>
      <xdr:row>5</xdr:row>
      <xdr:rowOff>87754</xdr:rowOff>
    </xdr:from>
    <xdr:to>
      <xdr:col>6</xdr:col>
      <xdr:colOff>484322</xdr:colOff>
      <xdr:row>10</xdr:row>
      <xdr:rowOff>8072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CAED09FC-68C1-577A-242A-D52FE43BB925}"/>
            </a:ext>
          </a:extLst>
        </xdr:cNvPr>
        <xdr:cNvCxnSpPr>
          <a:stCxn id="2" idx="3"/>
        </xdr:cNvCxnSpPr>
      </xdr:nvCxnSpPr>
      <xdr:spPr>
        <a:xfrm>
          <a:off x="6015511" y="693157"/>
          <a:ext cx="732709" cy="525720"/>
        </a:xfrm>
        <a:prstGeom prst="bentConnector3">
          <a:avLst>
            <a:gd name="adj1" fmla="val 100677"/>
          </a:avLst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361951</xdr:colOff>
      <xdr:row>1</xdr:row>
      <xdr:rowOff>95250</xdr:rowOff>
    </xdr:from>
    <xdr:to>
      <xdr:col>9</xdr:col>
      <xdr:colOff>333375</xdr:colOff>
      <xdr:row>4</xdr:row>
      <xdr:rowOff>161925</xdr:rowOff>
    </xdr:to>
    <xdr:sp macro="[0]!SheetsUniqueValues" textlink="">
      <xdr:nvSpPr>
        <xdr:cNvPr id="3" name="Rectangle 2">
          <a:extLst>
            <a:ext uri="{FF2B5EF4-FFF2-40B4-BE49-F238E27FC236}">
              <a16:creationId xmlns:a16="http://schemas.microsoft.com/office/drawing/2014/main" id="{1D60F438-C3CB-84C1-C3BE-840F2620A534}"/>
            </a:ext>
          </a:extLst>
        </xdr:cNvPr>
        <xdr:cNvSpPr/>
      </xdr:nvSpPr>
      <xdr:spPr>
        <a:xfrm>
          <a:off x="2190751" y="285750"/>
          <a:ext cx="3629024" cy="6381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2000"/>
            <a:t>Generate Player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ED833C-540E-4914-A89B-4D61B36D7109}" name="Table2" displayName="Table2" ref="C13:AK2113" totalsRowShown="0" headerRowDxfId="39" dataDxfId="37" headerRowBorderDxfId="38" tableBorderDxfId="36" totalsRowBorderDxfId="35">
  <tableColumns count="35">
    <tableColumn id="1" xr3:uid="{3478D31D-26D0-4286-802F-7678A93D1351}" name="Player Name" dataDxfId="34"/>
    <tableColumn id="2" xr3:uid="{B822194E-5F8D-4E44-92B1-13533042DE2B}" name="Club Name" dataDxfId="33"/>
    <tableColumn id="3" xr3:uid="{5DD8B7F7-55F7-4FA2-BEFF-6BF5A153B880}" name="Matches" dataDxfId="32"/>
    <tableColumn id="4" xr3:uid="{A5C03093-204B-4C78-AE94-27263EDFC3B3}" name="Innings" dataDxfId="31"/>
    <tableColumn id="5" xr3:uid="{17508C6F-E1C5-47A0-A60F-9B48568EFAE2}" name="Batting Average" dataDxfId="30"/>
    <tableColumn id="6" xr3:uid="{9E5609F5-0BA9-40B4-BF51-DE5E6B0F9B22}" name="Batting Aggregate" dataDxfId="29"/>
    <tableColumn id="33" xr3:uid="{FDAD98CE-993B-4C14-B025-29309234D81A}" name="Balls Faced" dataDxfId="28"/>
    <tableColumn id="7" xr3:uid="{48E312B1-D578-48FE-8740-C39799DC620E}" name="Not outs" dataDxfId="27"/>
    <tableColumn id="8" xr3:uid="{B94138CD-B461-486E-8B10-9AC197337FFB}" name="50's" dataDxfId="26">
      <calculatedColumnFormula>(Table2[[#This Row],[Club Name]]*$D$14+(Table2[[#This Row],[Matches]]*$E$14)+(Table2[[#This Row],[Innings]]*$F$14)+(Table2[[#This Row],[Batting Average]]*$G$14)+(Table2[[#This Row],[Batting Aggregate]]*$H$14)+(Table2[[#This Row],[Not outs]]*#REF!))</calculatedColumnFormula>
    </tableColumn>
    <tableColumn id="9" xr3:uid="{9BF401BC-C3D2-4F92-9638-186931969689}" name="100's" dataDxfId="25"/>
    <tableColumn id="10" xr3:uid="{D8820262-AEBF-46F2-8E44-9BDB1122E091}" name="0's" dataDxfId="24"/>
    <tableColumn id="12" xr3:uid="{FC06CFD7-83E3-4457-857A-83C45F04C4D3}" name="Highest Score" dataDxfId="23"/>
    <tableColumn id="14" xr3:uid="{6A6839B1-3C74-4FCF-B3B1-D10D19676B41}" name="HS Dismissal Status" dataDxfId="22">
      <calculatedColumnFormula>(Table2[[#This Row],[100''s]]*$L$14)+(Table2[[#This Row],[0''s]]*$M$14)+(#REF!*#REF!)+(Table2[[#This Row],[Highest Score]]*$N$14)</calculatedColumnFormula>
    </tableColumn>
    <tableColumn id="15" xr3:uid="{F21F90AC-ECF2-4468-A946-E3C0EE581002}" name="Batting Strike Rate" dataDxfId="21"/>
    <tableColumn id="16" xr3:uid="{4293F600-3295-4D4A-BB96-985D8F51B674}" name="4's" dataDxfId="20"/>
    <tableColumn id="17" xr3:uid="{A3456372-BEFD-4773-946A-23898FE00992}" name="6's" dataDxfId="19"/>
    <tableColumn id="18" xr3:uid="{EB4D70DE-CEC2-4F73-87FB-0152BB00FF93}" name="Wickets" dataDxfId="18">
      <calculatedColumnFormula>(Table2[[#This Row],[Batting Strike Rate]]*$P$14)+(Table2[[#This Row],[4''s]]*$Q$14)+(Table2[[#This Row],[6''s]]*$R$14)</calculatedColumnFormula>
    </tableColumn>
    <tableColumn id="11" xr3:uid="{D049EAA7-D7C1-459A-886F-5E79FCB556A7}" name="Maidens" dataDxfId="17"/>
    <tableColumn id="21" xr3:uid="{61C32860-A192-4077-83ED-E8CD1C9FA27D}" name="Runs conceded" dataDxfId="16"/>
    <tableColumn id="13" xr3:uid="{295197EF-F78B-44D2-AAAF-DE3759E94730}" name="Balls bowled" dataDxfId="15"/>
    <tableColumn id="19" xr3:uid="{A79609F3-3D23-4A5B-A837-7182EB3FA153}" name="Overs Bowled" dataDxfId="14"/>
    <tableColumn id="20" xr3:uid="{2716AC46-EA7F-404C-AD26-089640F5D8F9}" name="5WIs" dataDxfId="13"/>
    <tableColumn id="22" xr3:uid="{9DDE182D-F866-4711-BE6C-6DAE997E90B1}" name="Best Bowling Figures" dataDxfId="12"/>
    <tableColumn id="23" xr3:uid="{D9442286-A700-457F-9BDD-757A10185010}" name="Bowling Average" dataDxfId="11"/>
    <tableColumn id="24" xr3:uid="{FBD95FDF-7EEB-40EB-89AC-2CCA37E62C1E}" name="Bowling Strike Rate" dataDxfId="10"/>
    <tableColumn id="25" xr3:uid="{CC8304C9-84E8-4DC9-945E-2436ABE1CE82}" name="Economy Rate" dataDxfId="9"/>
    <tableColumn id="26" xr3:uid="{9FF16A8A-A16F-49F0-82A0-1E278794457E}" name="Wides" dataDxfId="8"/>
    <tableColumn id="27" xr3:uid="{194C1644-73BC-4055-9688-70C82CDC6D8D}" name="No Balls" dataDxfId="7"/>
    <tableColumn id="28" xr3:uid="{119C3617-32A3-4362-A7AB-2061AA101E4C}" name="Catches" dataDxfId="6"/>
    <tableColumn id="34" xr3:uid="{DDA63226-9C8B-4997-A2C4-5160FD174F13}" name="WK Catches" dataDxfId="5"/>
    <tableColumn id="35" xr3:uid="{98331CB7-949B-420E-9958-E77DD5D9C7BB}" name="Total Catches" dataDxfId="4"/>
    <tableColumn id="29" xr3:uid="{2CDA995C-E2DD-472B-8CD2-F634DDC52002}" name="Runouts" dataDxfId="3"/>
    <tableColumn id="30" xr3:uid="{3B12C72E-C657-4657-8439-6014ACEDEC4A}" name="Stumpings" dataDxfId="2"/>
    <tableColumn id="31" xr3:uid="{CE61249D-A0D4-4C85-9237-4A111F6767A0}" name="Grade Name" dataDxfId="1"/>
    <tableColumn id="32" xr3:uid="{68359202-076C-49AD-BCB1-D53B4569EFC2}" name="Association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sz="16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54B6-316D-4DBC-AF47-AD55680B5A20}">
  <sheetPr codeName="Sheet1"/>
  <dimension ref="A1:AL2113"/>
  <sheetViews>
    <sheetView showZeros="0" tabSelected="1" zoomScale="60" zoomScaleNormal="60" workbookViewId="0">
      <selection activeCell="U23" sqref="U23"/>
    </sheetView>
  </sheetViews>
  <sheetFormatPr defaultColWidth="9.109375" defaultRowHeight="14.4" x14ac:dyDescent="0.3"/>
  <cols>
    <col min="1" max="2" width="12" style="6" customWidth="1"/>
    <col min="3" max="3" width="33.6640625" style="6" bestFit="1" customWidth="1"/>
    <col min="4" max="4" width="47" style="6" bestFit="1" customWidth="1"/>
    <col min="5" max="5" width="10.109375" style="6" bestFit="1" customWidth="1"/>
    <col min="6" max="6" width="9.88671875" style="6" bestFit="1" customWidth="1"/>
    <col min="7" max="7" width="18.6640625" style="6" bestFit="1" customWidth="1"/>
    <col min="8" max="8" width="24.44140625" style="6" bestFit="1" customWidth="1"/>
    <col min="9" max="9" width="16.5546875" style="6" bestFit="1" customWidth="1"/>
    <col min="10" max="10" width="12.6640625" style="6" bestFit="1" customWidth="1"/>
    <col min="11" max="11" width="6.88671875" style="6" bestFit="1" customWidth="1"/>
    <col min="12" max="12" width="4.6640625" style="6" bestFit="1" customWidth="1"/>
    <col min="13" max="13" width="17" style="6" bestFit="1" customWidth="1"/>
    <col min="14" max="14" width="23.6640625" style="6" bestFit="1" customWidth="1"/>
    <col min="15" max="15" width="22.33203125" style="6" bestFit="1" customWidth="1"/>
    <col min="16" max="16" width="18.33203125" style="6" customWidth="1"/>
    <col min="17" max="17" width="4.6640625" style="6" bestFit="1" customWidth="1"/>
    <col min="18" max="18" width="9.88671875" style="6" bestFit="1" customWidth="1"/>
    <col min="19" max="19" width="10.44140625" style="6" bestFit="1" customWidth="1"/>
    <col min="20" max="20" width="18.6640625" style="6" bestFit="1" customWidth="1"/>
    <col min="21" max="21" width="15.5546875" style="6" bestFit="1" customWidth="1"/>
    <col min="22" max="22" width="15.5546875" style="6" customWidth="1"/>
    <col min="23" max="23" width="6.88671875" style="6" bestFit="1" customWidth="1"/>
    <col min="24" max="24" width="25.5546875" style="6" bestFit="1" customWidth="1"/>
    <col min="25" max="25" width="19.88671875" style="6" bestFit="1" customWidth="1"/>
    <col min="26" max="26" width="23.44140625" style="6" bestFit="1" customWidth="1"/>
    <col min="27" max="27" width="17.33203125" style="6" bestFit="1" customWidth="1"/>
    <col min="28" max="28" width="8.33203125" style="6" bestFit="1" customWidth="1"/>
    <col min="29" max="29" width="10.88671875" style="6" bestFit="1" customWidth="1"/>
    <col min="30" max="30" width="10.109375" style="6" bestFit="1" customWidth="1"/>
    <col min="31" max="31" width="10.88671875" style="6" bestFit="1" customWidth="1"/>
    <col min="32" max="32" width="16.88671875" style="6" bestFit="1" customWidth="1"/>
    <col min="33" max="33" width="16.88671875" style="6" customWidth="1"/>
    <col min="34" max="34" width="13.33203125" style="6" bestFit="1" customWidth="1"/>
    <col min="35" max="35" width="29.6640625" style="6" bestFit="1" customWidth="1"/>
    <col min="36" max="36" width="23.44140625" style="6" bestFit="1" customWidth="1"/>
    <col min="37" max="37" width="4.5546875" style="10" customWidth="1"/>
    <col min="38" max="16384" width="9.109375" style="6"/>
  </cols>
  <sheetData>
    <row r="1" spans="1:38" ht="10.199999999999999" customHeight="1" x14ac:dyDescent="0.3">
      <c r="A1" s="33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8" ht="10.199999999999999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8" ht="10.199999999999999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8" ht="10.199999999999999" customHeigh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8" ht="10.199999999999999" customHeigh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8" ht="10.199999999999999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8" ht="10.199999999999999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8" ht="10.199999999999999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0.199999999999999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8" ht="10.199999999999999" customHeight="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8" ht="10.199999999999999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8" x14ac:dyDescent="0.3">
      <c r="A12" s="15" t="s">
        <v>0</v>
      </c>
      <c r="B12" s="13"/>
      <c r="C12" s="19"/>
      <c r="D12" s="19"/>
      <c r="E12" s="19"/>
      <c r="F12" s="20"/>
      <c r="G12" s="20"/>
      <c r="H12" s="21">
        <v>0.01</v>
      </c>
      <c r="I12" s="19"/>
      <c r="J12" s="22">
        <v>1</v>
      </c>
      <c r="K12" s="22">
        <v>1</v>
      </c>
      <c r="L12" s="22">
        <v>1</v>
      </c>
      <c r="M12" s="23"/>
      <c r="N12" s="23"/>
      <c r="O12" s="19"/>
      <c r="P12" s="31"/>
      <c r="Q12" s="22">
        <v>1</v>
      </c>
      <c r="R12" s="22">
        <v>1</v>
      </c>
      <c r="S12" s="22">
        <v>1</v>
      </c>
      <c r="T12" s="22">
        <v>1</v>
      </c>
      <c r="U12" s="44">
        <v>0</v>
      </c>
      <c r="V12" s="30"/>
      <c r="W12" s="30"/>
      <c r="X12" s="24">
        <v>1</v>
      </c>
      <c r="Y12" s="19"/>
      <c r="Z12" s="19"/>
      <c r="AA12" s="19"/>
      <c r="AB12" s="19"/>
      <c r="AC12" s="19"/>
      <c r="AD12" s="19"/>
      <c r="AE12" s="24">
        <v>1</v>
      </c>
      <c r="AF12" s="24">
        <v>1</v>
      </c>
      <c r="AG12" s="32"/>
      <c r="AH12" s="24">
        <v>1</v>
      </c>
      <c r="AI12" s="24">
        <v>1</v>
      </c>
      <c r="AJ12" s="19"/>
      <c r="AK12" s="4"/>
    </row>
    <row r="13" spans="1:38" ht="21" x14ac:dyDescent="0.3">
      <c r="A13" s="12" t="s">
        <v>1</v>
      </c>
      <c r="B13" s="18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75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74</v>
      </c>
      <c r="X13" t="s">
        <v>22</v>
      </c>
      <c r="Y13" t="s">
        <v>23</v>
      </c>
      <c r="Z13" t="s">
        <v>24</v>
      </c>
      <c r="AA13" t="s">
        <v>25</v>
      </c>
      <c r="AB13" t="s">
        <v>26</v>
      </c>
      <c r="AC13" t="s">
        <v>27</v>
      </c>
      <c r="AD13" t="s">
        <v>28</v>
      </c>
      <c r="AE13" t="s">
        <v>29</v>
      </c>
      <c r="AF13" t="s">
        <v>76</v>
      </c>
      <c r="AG13" t="s">
        <v>77</v>
      </c>
      <c r="AH13" t="s">
        <v>30</v>
      </c>
      <c r="AI13" t="s">
        <v>31</v>
      </c>
      <c r="AJ13" t="s">
        <v>32</v>
      </c>
      <c r="AK13" t="s">
        <v>33</v>
      </c>
      <c r="AL13" s="8"/>
    </row>
    <row r="14" spans="1:38" x14ac:dyDescent="0.3">
      <c r="A14" s="3"/>
      <c r="B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 s="5"/>
    </row>
    <row r="15" spans="1:38" x14ac:dyDescent="0.3">
      <c r="A15" s="3"/>
      <c r="B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 s="5"/>
    </row>
    <row r="16" spans="1:38" x14ac:dyDescent="0.3">
      <c r="A16" s="3"/>
      <c r="B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5"/>
    </row>
    <row r="17" spans="1:38" x14ac:dyDescent="0.3">
      <c r="A17" s="3"/>
      <c r="B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 s="5"/>
    </row>
    <row r="18" spans="1:38" x14ac:dyDescent="0.3">
      <c r="A18" s="3"/>
      <c r="B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5"/>
    </row>
    <row r="19" spans="1:38" x14ac:dyDescent="0.3">
      <c r="A19" s="3"/>
      <c r="B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9"/>
    </row>
    <row r="20" spans="1:38" x14ac:dyDescent="0.3">
      <c r="A20" s="3"/>
      <c r="B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 s="4"/>
    </row>
    <row r="21" spans="1:38" x14ac:dyDescent="0.3">
      <c r="A21" s="3"/>
      <c r="B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 s="5"/>
    </row>
    <row r="22" spans="1:38" x14ac:dyDescent="0.3">
      <c r="A22" s="3"/>
      <c r="B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"/>
    </row>
    <row r="23" spans="1:38" x14ac:dyDescent="0.3">
      <c r="A23" s="3"/>
      <c r="B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 s="9"/>
    </row>
    <row r="24" spans="1:38" x14ac:dyDescent="0.3">
      <c r="A24" s="3"/>
      <c r="B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 s="9"/>
    </row>
    <row r="25" spans="1:38" x14ac:dyDescent="0.3">
      <c r="A25" s="3"/>
      <c r="B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9"/>
    </row>
    <row r="26" spans="1:38" x14ac:dyDescent="0.3">
      <c r="A26" s="3"/>
      <c r="B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 s="4"/>
    </row>
    <row r="27" spans="1:38" x14ac:dyDescent="0.3">
      <c r="A27" s="3"/>
      <c r="B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 s="5"/>
    </row>
    <row r="28" spans="1:38" x14ac:dyDescent="0.3">
      <c r="A28" s="3"/>
      <c r="B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"/>
    </row>
    <row r="29" spans="1:38" x14ac:dyDescent="0.3">
      <c r="A29" s="3"/>
      <c r="B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7"/>
    </row>
    <row r="30" spans="1:38" x14ac:dyDescent="0.3">
      <c r="A30" s="3"/>
      <c r="B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9"/>
    </row>
    <row r="31" spans="1:38" x14ac:dyDescent="0.3">
      <c r="A31" s="3"/>
      <c r="B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9"/>
    </row>
    <row r="32" spans="1:38" x14ac:dyDescent="0.3">
      <c r="A32" s="3"/>
      <c r="B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 s="9"/>
    </row>
    <row r="33" spans="1:38" x14ac:dyDescent="0.3">
      <c r="A33" s="3"/>
      <c r="B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 s="9"/>
    </row>
    <row r="34" spans="1:38" x14ac:dyDescent="0.3">
      <c r="A34" s="3"/>
      <c r="B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7"/>
    </row>
    <row r="35" spans="1:38" x14ac:dyDescent="0.3">
      <c r="A35" s="3"/>
      <c r="B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9"/>
    </row>
    <row r="36" spans="1:38" x14ac:dyDescent="0.3">
      <c r="A36" s="3"/>
      <c r="B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9"/>
    </row>
    <row r="37" spans="1:38" x14ac:dyDescent="0.3">
      <c r="A37" s="3"/>
      <c r="B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9"/>
    </row>
    <row r="38" spans="1:38" x14ac:dyDescent="0.3">
      <c r="A38" s="3"/>
      <c r="B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 s="9"/>
    </row>
    <row r="39" spans="1:38" x14ac:dyDescent="0.3">
      <c r="A39" s="3"/>
      <c r="B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 s="9"/>
    </row>
    <row r="40" spans="1:38" x14ac:dyDescent="0.3">
      <c r="A40" s="3"/>
      <c r="B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9"/>
    </row>
    <row r="41" spans="1:38" x14ac:dyDescent="0.3">
      <c r="A41" s="3"/>
      <c r="B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 s="9"/>
    </row>
    <row r="42" spans="1:38" x14ac:dyDescent="0.3">
      <c r="A42" s="3"/>
      <c r="B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9"/>
    </row>
    <row r="43" spans="1:38" x14ac:dyDescent="0.3">
      <c r="A43" s="3"/>
      <c r="B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9"/>
    </row>
    <row r="44" spans="1:38" x14ac:dyDescent="0.3">
      <c r="A44" s="3"/>
      <c r="B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 s="9"/>
    </row>
    <row r="45" spans="1:38" x14ac:dyDescent="0.3">
      <c r="A45" s="3"/>
      <c r="B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 s="9"/>
    </row>
    <row r="46" spans="1:38" x14ac:dyDescent="0.3">
      <c r="A46" s="3"/>
      <c r="B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9"/>
    </row>
    <row r="47" spans="1:38" x14ac:dyDescent="0.3">
      <c r="A47" s="3"/>
      <c r="B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 s="9"/>
    </row>
    <row r="48" spans="1:38" x14ac:dyDescent="0.3">
      <c r="A48" s="3"/>
      <c r="B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 s="9"/>
    </row>
    <row r="49" spans="1:38" x14ac:dyDescent="0.3">
      <c r="A49" s="3"/>
      <c r="B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9"/>
    </row>
    <row r="50" spans="1:38" x14ac:dyDescent="0.3">
      <c r="A50" s="3"/>
      <c r="B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 s="9"/>
    </row>
    <row r="51" spans="1:38" x14ac:dyDescent="0.3">
      <c r="A51" s="3"/>
      <c r="B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 s="9"/>
    </row>
    <row r="52" spans="1:38" x14ac:dyDescent="0.3">
      <c r="A52" s="3"/>
      <c r="B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9"/>
    </row>
    <row r="53" spans="1:38" x14ac:dyDescent="0.3">
      <c r="A53" s="3"/>
      <c r="B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 s="9"/>
    </row>
    <row r="54" spans="1:38" x14ac:dyDescent="0.3">
      <c r="A54" s="3"/>
      <c r="B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9"/>
    </row>
    <row r="55" spans="1:38" x14ac:dyDescent="0.3">
      <c r="A55" s="3"/>
      <c r="B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 s="9"/>
    </row>
    <row r="56" spans="1:38" x14ac:dyDescent="0.3">
      <c r="A56" s="3"/>
      <c r="B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9"/>
    </row>
    <row r="57" spans="1:38" x14ac:dyDescent="0.3">
      <c r="A57" s="3"/>
      <c r="B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9"/>
    </row>
    <row r="58" spans="1:38" x14ac:dyDescent="0.3">
      <c r="A58" s="3"/>
      <c r="B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9"/>
    </row>
    <row r="59" spans="1:38" x14ac:dyDescent="0.3">
      <c r="A59" s="3"/>
      <c r="B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9"/>
    </row>
    <row r="60" spans="1:38" x14ac:dyDescent="0.3">
      <c r="A60" s="3"/>
      <c r="B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9"/>
    </row>
    <row r="61" spans="1:38" x14ac:dyDescent="0.3">
      <c r="A61" s="3"/>
      <c r="B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 s="9"/>
    </row>
    <row r="62" spans="1:38" x14ac:dyDescent="0.3">
      <c r="A62" s="3"/>
      <c r="B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9"/>
    </row>
    <row r="63" spans="1:38" x14ac:dyDescent="0.3">
      <c r="A63" s="3"/>
      <c r="B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9"/>
    </row>
    <row r="64" spans="1:38" x14ac:dyDescent="0.3">
      <c r="A64" s="3"/>
      <c r="B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9"/>
    </row>
    <row r="65" spans="1:38" x14ac:dyDescent="0.3">
      <c r="A65" s="3"/>
      <c r="B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 s="9"/>
    </row>
    <row r="66" spans="1:38" x14ac:dyDescent="0.3">
      <c r="A66" s="3"/>
      <c r="B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 s="9"/>
    </row>
    <row r="67" spans="1:38" x14ac:dyDescent="0.3">
      <c r="A67" s="3"/>
      <c r="B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s="9"/>
    </row>
    <row r="68" spans="1:38" x14ac:dyDescent="0.3">
      <c r="A68" s="3"/>
      <c r="B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9"/>
    </row>
    <row r="69" spans="1:38" x14ac:dyDescent="0.3">
      <c r="A69" s="3"/>
      <c r="B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 s="9"/>
    </row>
    <row r="70" spans="1:38" x14ac:dyDescent="0.3">
      <c r="A70" s="3"/>
      <c r="B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 s="9"/>
    </row>
    <row r="71" spans="1:38" x14ac:dyDescent="0.3">
      <c r="A71" s="3"/>
      <c r="B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 s="9"/>
    </row>
    <row r="72" spans="1:38" x14ac:dyDescent="0.3">
      <c r="A72" s="3"/>
      <c r="B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 s="9"/>
    </row>
    <row r="73" spans="1:38" x14ac:dyDescent="0.3">
      <c r="A73" s="3"/>
      <c r="B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9"/>
    </row>
    <row r="74" spans="1:38" x14ac:dyDescent="0.3">
      <c r="A74" s="3"/>
      <c r="B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 s="9"/>
    </row>
    <row r="75" spans="1:38" x14ac:dyDescent="0.3">
      <c r="A75" s="3"/>
      <c r="B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 s="9"/>
    </row>
    <row r="76" spans="1:38" x14ac:dyDescent="0.3">
      <c r="A76" s="3"/>
      <c r="B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9"/>
    </row>
    <row r="77" spans="1:38" x14ac:dyDescent="0.3">
      <c r="A77" s="3"/>
      <c r="B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 s="9"/>
    </row>
    <row r="78" spans="1:38" x14ac:dyDescent="0.3">
      <c r="A78" s="3"/>
      <c r="B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 s="9"/>
    </row>
    <row r="79" spans="1:38" x14ac:dyDescent="0.3">
      <c r="A79" s="3"/>
      <c r="B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 s="9"/>
    </row>
    <row r="80" spans="1:38" x14ac:dyDescent="0.3">
      <c r="A80" s="3"/>
      <c r="B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 s="9"/>
    </row>
    <row r="81" spans="1:38" x14ac:dyDescent="0.3">
      <c r="A81" s="3"/>
      <c r="B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 s="9"/>
    </row>
    <row r="82" spans="1:38" x14ac:dyDescent="0.3">
      <c r="A82" s="3"/>
      <c r="B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9"/>
    </row>
    <row r="83" spans="1:38" x14ac:dyDescent="0.3">
      <c r="A83" s="3"/>
      <c r="B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 s="9"/>
    </row>
    <row r="84" spans="1:38" x14ac:dyDescent="0.3">
      <c r="A84" s="3"/>
      <c r="B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9"/>
    </row>
    <row r="85" spans="1:38" x14ac:dyDescent="0.3">
      <c r="A85" s="3"/>
      <c r="B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 s="9"/>
    </row>
    <row r="86" spans="1:38" x14ac:dyDescent="0.3">
      <c r="A86" s="3"/>
      <c r="B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 s="9"/>
    </row>
    <row r="87" spans="1:38" x14ac:dyDescent="0.3">
      <c r="A87" s="3"/>
      <c r="B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 s="9"/>
    </row>
    <row r="88" spans="1:38" x14ac:dyDescent="0.3">
      <c r="A88" s="3"/>
      <c r="B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9"/>
    </row>
    <row r="89" spans="1:38" x14ac:dyDescent="0.3">
      <c r="A89" s="3"/>
      <c r="B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 s="9"/>
    </row>
    <row r="90" spans="1:38" x14ac:dyDescent="0.3">
      <c r="A90" s="3"/>
      <c r="B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9"/>
    </row>
    <row r="91" spans="1:38" x14ac:dyDescent="0.3">
      <c r="A91" s="3"/>
      <c r="B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 s="9"/>
    </row>
    <row r="92" spans="1:38" x14ac:dyDescent="0.3">
      <c r="A92" s="3"/>
      <c r="B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9"/>
    </row>
    <row r="93" spans="1:38" x14ac:dyDescent="0.3">
      <c r="A93" s="3"/>
      <c r="B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 s="9"/>
    </row>
    <row r="94" spans="1:38" x14ac:dyDescent="0.3">
      <c r="A94" s="3"/>
      <c r="B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 s="9"/>
    </row>
    <row r="95" spans="1:38" x14ac:dyDescent="0.3">
      <c r="A95" s="3"/>
      <c r="B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 s="9"/>
    </row>
    <row r="96" spans="1:38" x14ac:dyDescent="0.3">
      <c r="A96" s="3"/>
      <c r="B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 s="9"/>
    </row>
    <row r="97" spans="1:38" x14ac:dyDescent="0.3">
      <c r="A97" s="3"/>
      <c r="B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 s="9"/>
    </row>
    <row r="98" spans="1:38" x14ac:dyDescent="0.3">
      <c r="A98" s="3"/>
      <c r="B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9"/>
    </row>
    <row r="99" spans="1:38" x14ac:dyDescent="0.3">
      <c r="A99" s="3"/>
      <c r="B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 s="9"/>
    </row>
    <row r="100" spans="1:38" x14ac:dyDescent="0.3">
      <c r="A100" s="3"/>
      <c r="B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 s="9"/>
    </row>
    <row r="101" spans="1:38" x14ac:dyDescent="0.3">
      <c r="A101" s="3"/>
      <c r="B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 s="9"/>
    </row>
    <row r="102" spans="1:38" x14ac:dyDescent="0.3">
      <c r="A102" s="3"/>
      <c r="B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 s="9"/>
    </row>
    <row r="103" spans="1:38" x14ac:dyDescent="0.3">
      <c r="A103" s="3"/>
      <c r="B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 s="9"/>
    </row>
    <row r="104" spans="1:38" x14ac:dyDescent="0.3">
      <c r="A104" s="3"/>
      <c r="B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 s="9"/>
    </row>
    <row r="105" spans="1:38" x14ac:dyDescent="0.3">
      <c r="A105" s="3"/>
      <c r="B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 s="9"/>
    </row>
    <row r="106" spans="1:38" x14ac:dyDescent="0.3">
      <c r="A106" s="3"/>
      <c r="B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 s="9"/>
    </row>
    <row r="107" spans="1:38" x14ac:dyDescent="0.3">
      <c r="A107" s="3"/>
      <c r="B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 s="9"/>
    </row>
    <row r="108" spans="1:38" x14ac:dyDescent="0.3">
      <c r="A108" s="3"/>
      <c r="B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 s="9"/>
    </row>
    <row r="109" spans="1:38" x14ac:dyDescent="0.3">
      <c r="A109" s="3"/>
      <c r="B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 s="9"/>
    </row>
    <row r="110" spans="1:38" x14ac:dyDescent="0.3">
      <c r="A110" s="3"/>
      <c r="B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 s="9"/>
    </row>
    <row r="111" spans="1:38" x14ac:dyDescent="0.3">
      <c r="A111" s="3"/>
      <c r="B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9"/>
    </row>
    <row r="112" spans="1:38" x14ac:dyDescent="0.3">
      <c r="A112" s="3"/>
      <c r="B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9"/>
    </row>
    <row r="113" spans="1:38" x14ac:dyDescent="0.3">
      <c r="A113" s="3"/>
      <c r="B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9"/>
    </row>
    <row r="114" spans="1:38" x14ac:dyDescent="0.3">
      <c r="A114" s="3"/>
      <c r="B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9"/>
    </row>
    <row r="115" spans="1:38" x14ac:dyDescent="0.3">
      <c r="A115" s="3"/>
      <c r="B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 s="9"/>
    </row>
    <row r="116" spans="1:38" x14ac:dyDescent="0.3">
      <c r="A116" s="3"/>
      <c r="B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 s="9"/>
    </row>
    <row r="117" spans="1:38" x14ac:dyDescent="0.3">
      <c r="A117" s="3"/>
      <c r="B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9"/>
    </row>
    <row r="118" spans="1:38" x14ac:dyDescent="0.3">
      <c r="A118" s="3"/>
      <c r="B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 s="9"/>
    </row>
    <row r="119" spans="1:38" x14ac:dyDescent="0.3">
      <c r="A119" s="3"/>
      <c r="B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9"/>
    </row>
    <row r="120" spans="1:38" x14ac:dyDescent="0.3">
      <c r="A120" s="3"/>
      <c r="B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 s="9"/>
    </row>
    <row r="121" spans="1:38" x14ac:dyDescent="0.3">
      <c r="A121" s="3"/>
      <c r="B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 s="9"/>
    </row>
    <row r="122" spans="1:38" x14ac:dyDescent="0.3">
      <c r="A122" s="3"/>
      <c r="B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 s="9"/>
    </row>
    <row r="123" spans="1:38" x14ac:dyDescent="0.3">
      <c r="A123" s="3"/>
      <c r="B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9"/>
    </row>
    <row r="124" spans="1:38" x14ac:dyDescent="0.3">
      <c r="A124" s="3"/>
      <c r="B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 s="9"/>
    </row>
    <row r="125" spans="1:38" x14ac:dyDescent="0.3">
      <c r="A125" s="3"/>
      <c r="B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 s="9"/>
    </row>
    <row r="126" spans="1:38" x14ac:dyDescent="0.3">
      <c r="A126" s="3"/>
      <c r="B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 s="9"/>
    </row>
    <row r="127" spans="1:38" x14ac:dyDescent="0.3">
      <c r="A127" s="3"/>
      <c r="B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 s="9"/>
    </row>
    <row r="128" spans="1:38" x14ac:dyDescent="0.3">
      <c r="A128" s="3"/>
      <c r="B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 s="9"/>
    </row>
    <row r="129" spans="1:38" x14ac:dyDescent="0.3">
      <c r="A129" s="3"/>
      <c r="B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 s="9"/>
    </row>
    <row r="130" spans="1:38" x14ac:dyDescent="0.3">
      <c r="A130" s="3"/>
      <c r="B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 s="9"/>
    </row>
    <row r="131" spans="1:38" x14ac:dyDescent="0.3">
      <c r="A131" s="3"/>
      <c r="B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 s="9"/>
    </row>
    <row r="132" spans="1:38" x14ac:dyDescent="0.3">
      <c r="A132" s="3"/>
      <c r="B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 s="9"/>
    </row>
    <row r="133" spans="1:38" x14ac:dyDescent="0.3">
      <c r="A133" s="3"/>
      <c r="B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 s="9"/>
    </row>
    <row r="134" spans="1:38" x14ac:dyDescent="0.3">
      <c r="A134" s="3"/>
      <c r="B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 s="9"/>
    </row>
    <row r="135" spans="1:38" x14ac:dyDescent="0.3">
      <c r="A135" s="3"/>
      <c r="B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 s="9"/>
    </row>
    <row r="136" spans="1:38" x14ac:dyDescent="0.3">
      <c r="A136" s="3"/>
      <c r="B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 s="9"/>
    </row>
    <row r="137" spans="1:38" x14ac:dyDescent="0.3">
      <c r="A137" s="3"/>
      <c r="B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 s="9"/>
    </row>
    <row r="138" spans="1:38" x14ac:dyDescent="0.3">
      <c r="A138" s="3"/>
      <c r="B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 s="9"/>
    </row>
    <row r="139" spans="1:38" x14ac:dyDescent="0.3">
      <c r="A139" s="3"/>
      <c r="B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 s="9"/>
    </row>
    <row r="140" spans="1:38" x14ac:dyDescent="0.3">
      <c r="A140" s="3"/>
      <c r="B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 s="9"/>
    </row>
    <row r="141" spans="1:38" x14ac:dyDescent="0.3">
      <c r="A141" s="3"/>
      <c r="B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 s="9"/>
    </row>
    <row r="142" spans="1:38" x14ac:dyDescent="0.3">
      <c r="A142" s="3"/>
      <c r="B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 s="9"/>
    </row>
    <row r="143" spans="1:38" x14ac:dyDescent="0.3">
      <c r="A143" s="3"/>
      <c r="B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 s="9"/>
    </row>
    <row r="144" spans="1:38" x14ac:dyDescent="0.3">
      <c r="A144" s="3"/>
      <c r="B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 s="9"/>
    </row>
    <row r="145" spans="1:38" x14ac:dyDescent="0.3">
      <c r="A145" s="3"/>
      <c r="B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 s="9"/>
    </row>
    <row r="146" spans="1:38" x14ac:dyDescent="0.3">
      <c r="A146" s="3"/>
      <c r="B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 s="9"/>
    </row>
    <row r="147" spans="1:38" x14ac:dyDescent="0.3">
      <c r="A147" s="3"/>
      <c r="B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 s="9"/>
    </row>
    <row r="148" spans="1:38" x14ac:dyDescent="0.3">
      <c r="A148" s="3"/>
      <c r="B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 s="9"/>
    </row>
    <row r="149" spans="1:38" x14ac:dyDescent="0.3">
      <c r="A149" s="3"/>
      <c r="B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 s="9"/>
    </row>
    <row r="150" spans="1:38" x14ac:dyDescent="0.3">
      <c r="A150" s="3"/>
      <c r="B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 s="9"/>
    </row>
    <row r="151" spans="1:38" x14ac:dyDescent="0.3">
      <c r="A151" s="3"/>
      <c r="B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 s="9"/>
    </row>
    <row r="152" spans="1:38" x14ac:dyDescent="0.3">
      <c r="A152" s="3"/>
      <c r="B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 s="9"/>
    </row>
    <row r="153" spans="1:38" x14ac:dyDescent="0.3">
      <c r="A153" s="3"/>
      <c r="B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 s="9"/>
    </row>
    <row r="154" spans="1:38" x14ac:dyDescent="0.3">
      <c r="A154" s="3"/>
      <c r="B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 s="9"/>
    </row>
    <row r="155" spans="1:38" x14ac:dyDescent="0.3">
      <c r="A155" s="3"/>
      <c r="B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 s="9"/>
    </row>
    <row r="156" spans="1:38" x14ac:dyDescent="0.3">
      <c r="A156" s="3"/>
      <c r="B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 s="9"/>
    </row>
    <row r="157" spans="1:38" x14ac:dyDescent="0.3">
      <c r="A157" s="3"/>
      <c r="B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 s="9"/>
    </row>
    <row r="158" spans="1:38" x14ac:dyDescent="0.3">
      <c r="A158" s="3"/>
      <c r="B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 s="9"/>
    </row>
    <row r="159" spans="1:38" x14ac:dyDescent="0.3">
      <c r="A159" s="3"/>
      <c r="B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 s="9"/>
    </row>
    <row r="160" spans="1:38" x14ac:dyDescent="0.3">
      <c r="A160" s="3"/>
      <c r="B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 s="9"/>
    </row>
    <row r="161" spans="1:38" x14ac:dyDescent="0.3">
      <c r="A161" s="3"/>
      <c r="B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 s="9"/>
    </row>
    <row r="162" spans="1:38" x14ac:dyDescent="0.3">
      <c r="A162" s="3"/>
      <c r="B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 s="9"/>
    </row>
    <row r="163" spans="1:38" x14ac:dyDescent="0.3">
      <c r="A163" s="3"/>
      <c r="B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 s="9"/>
    </row>
    <row r="164" spans="1:38" x14ac:dyDescent="0.3">
      <c r="A164" s="3"/>
      <c r="B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 s="9"/>
    </row>
    <row r="165" spans="1:38" x14ac:dyDescent="0.3">
      <c r="A165" s="3"/>
      <c r="B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 s="9"/>
    </row>
    <row r="166" spans="1:38" x14ac:dyDescent="0.3">
      <c r="A166" s="3"/>
      <c r="B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 s="9"/>
    </row>
    <row r="167" spans="1:38" x14ac:dyDescent="0.3">
      <c r="A167" s="3"/>
      <c r="B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 s="9"/>
    </row>
    <row r="168" spans="1:38" x14ac:dyDescent="0.3">
      <c r="A168" s="3"/>
      <c r="B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 s="9"/>
    </row>
    <row r="169" spans="1:38" x14ac:dyDescent="0.3">
      <c r="A169" s="3"/>
      <c r="B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 s="9"/>
    </row>
    <row r="170" spans="1:38" x14ac:dyDescent="0.3">
      <c r="A170" s="3"/>
      <c r="B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 s="9"/>
    </row>
    <row r="171" spans="1:38" x14ac:dyDescent="0.3">
      <c r="A171" s="3"/>
      <c r="B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 s="9"/>
    </row>
    <row r="172" spans="1:38" x14ac:dyDescent="0.3">
      <c r="A172" s="3"/>
      <c r="B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 s="9"/>
    </row>
    <row r="173" spans="1:38" x14ac:dyDescent="0.3">
      <c r="A173" s="3"/>
      <c r="B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 s="9"/>
    </row>
    <row r="174" spans="1:38" x14ac:dyDescent="0.3">
      <c r="A174" s="3"/>
      <c r="B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 s="9"/>
    </row>
    <row r="175" spans="1:38" x14ac:dyDescent="0.3">
      <c r="A175" s="3"/>
      <c r="B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 s="9"/>
    </row>
    <row r="176" spans="1:38" x14ac:dyDescent="0.3">
      <c r="A176" s="3"/>
      <c r="B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 s="9"/>
    </row>
    <row r="177" spans="1:38" x14ac:dyDescent="0.3">
      <c r="A177" s="3"/>
      <c r="B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 s="9"/>
    </row>
    <row r="178" spans="1:38" x14ac:dyDescent="0.3">
      <c r="A178" s="3"/>
      <c r="B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 s="9"/>
    </row>
    <row r="179" spans="1:38" x14ac:dyDescent="0.3">
      <c r="A179" s="3"/>
      <c r="B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 s="9"/>
    </row>
    <row r="180" spans="1:38" x14ac:dyDescent="0.3">
      <c r="A180" s="3"/>
      <c r="B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 s="9"/>
    </row>
    <row r="181" spans="1:38" x14ac:dyDescent="0.3">
      <c r="A181" s="3"/>
      <c r="B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 s="9"/>
    </row>
    <row r="182" spans="1:38" x14ac:dyDescent="0.3">
      <c r="A182" s="3"/>
      <c r="B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 s="9"/>
    </row>
    <row r="183" spans="1:38" x14ac:dyDescent="0.3">
      <c r="A183" s="3"/>
      <c r="B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 s="9"/>
    </row>
    <row r="184" spans="1:38" x14ac:dyDescent="0.3">
      <c r="A184" s="3"/>
      <c r="B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 s="9"/>
    </row>
    <row r="185" spans="1:38" x14ac:dyDescent="0.3">
      <c r="A185" s="3"/>
      <c r="B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 s="9"/>
    </row>
    <row r="186" spans="1:38" x14ac:dyDescent="0.3">
      <c r="A186" s="3"/>
      <c r="B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 s="9"/>
    </row>
    <row r="187" spans="1:38" x14ac:dyDescent="0.3">
      <c r="A187" s="3"/>
      <c r="B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 s="9"/>
    </row>
    <row r="188" spans="1:38" x14ac:dyDescent="0.3">
      <c r="A188" s="3"/>
      <c r="B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 s="9"/>
    </row>
    <row r="189" spans="1:38" x14ac:dyDescent="0.3">
      <c r="A189" s="3"/>
      <c r="B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 s="9"/>
    </row>
    <row r="190" spans="1:38" x14ac:dyDescent="0.3">
      <c r="A190" s="3"/>
      <c r="B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 s="9"/>
    </row>
    <row r="191" spans="1:38" x14ac:dyDescent="0.3">
      <c r="A191" s="3"/>
      <c r="B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 s="9"/>
    </row>
    <row r="192" spans="1:38" x14ac:dyDescent="0.3">
      <c r="A192" s="3"/>
      <c r="B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 s="9"/>
    </row>
    <row r="193" spans="1:38" x14ac:dyDescent="0.3">
      <c r="A193" s="3"/>
      <c r="B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 s="9"/>
    </row>
    <row r="194" spans="1:38" x14ac:dyDescent="0.3">
      <c r="A194" s="3"/>
      <c r="B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 s="9"/>
    </row>
    <row r="195" spans="1:38" x14ac:dyDescent="0.3">
      <c r="A195" s="3"/>
      <c r="B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 s="9"/>
    </row>
    <row r="196" spans="1:38" x14ac:dyDescent="0.3">
      <c r="A196" s="3"/>
      <c r="B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 s="9"/>
    </row>
    <row r="197" spans="1:38" x14ac:dyDescent="0.3">
      <c r="A197" s="3"/>
      <c r="B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 s="9"/>
    </row>
    <row r="198" spans="1:38" x14ac:dyDescent="0.3">
      <c r="A198" s="3"/>
      <c r="B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 s="9"/>
    </row>
    <row r="199" spans="1:38" x14ac:dyDescent="0.3">
      <c r="A199" s="3"/>
      <c r="B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 s="9"/>
    </row>
    <row r="200" spans="1:38" x14ac:dyDescent="0.3">
      <c r="A200" s="3"/>
      <c r="B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 s="9"/>
    </row>
    <row r="201" spans="1:38" x14ac:dyDescent="0.3">
      <c r="A201" s="3"/>
      <c r="B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 s="9"/>
    </row>
    <row r="202" spans="1:38" x14ac:dyDescent="0.3">
      <c r="A202" s="3"/>
      <c r="B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 s="9"/>
    </row>
    <row r="203" spans="1:38" x14ac:dyDescent="0.3">
      <c r="A203" s="3"/>
      <c r="B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 s="9"/>
    </row>
    <row r="204" spans="1:38" x14ac:dyDescent="0.3">
      <c r="A204" s="3"/>
      <c r="B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 s="9"/>
    </row>
    <row r="205" spans="1:38" x14ac:dyDescent="0.3">
      <c r="A205" s="3"/>
      <c r="B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 s="9"/>
    </row>
    <row r="206" spans="1:38" x14ac:dyDescent="0.3">
      <c r="A206" s="3"/>
      <c r="B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 s="9"/>
    </row>
    <row r="207" spans="1:38" x14ac:dyDescent="0.3">
      <c r="A207" s="3"/>
      <c r="B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 s="9"/>
    </row>
    <row r="208" spans="1:38" x14ac:dyDescent="0.3">
      <c r="A208" s="3"/>
      <c r="B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 s="9"/>
    </row>
    <row r="209" spans="1:38" x14ac:dyDescent="0.3">
      <c r="A209" s="3"/>
      <c r="B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 s="9"/>
    </row>
    <row r="210" spans="1:38" x14ac:dyDescent="0.3">
      <c r="A210" s="3"/>
      <c r="B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 s="9"/>
    </row>
    <row r="211" spans="1:38" x14ac:dyDescent="0.3">
      <c r="A211" s="3"/>
      <c r="B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 s="9"/>
    </row>
    <row r="212" spans="1:38" x14ac:dyDescent="0.3">
      <c r="A212" s="3"/>
      <c r="B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 s="9"/>
    </row>
    <row r="213" spans="1:38" x14ac:dyDescent="0.3">
      <c r="A213" s="3"/>
      <c r="B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 s="9"/>
    </row>
    <row r="214" spans="1:38" x14ac:dyDescent="0.3">
      <c r="A214" s="3"/>
      <c r="B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 s="9"/>
    </row>
    <row r="215" spans="1:38" x14ac:dyDescent="0.3">
      <c r="A215" s="3"/>
      <c r="B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 s="9"/>
    </row>
    <row r="216" spans="1:38" x14ac:dyDescent="0.3">
      <c r="A216" s="3"/>
      <c r="B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 s="9"/>
    </row>
    <row r="217" spans="1:38" x14ac:dyDescent="0.3">
      <c r="A217" s="3"/>
      <c r="B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 s="9"/>
    </row>
    <row r="218" spans="1:38" x14ac:dyDescent="0.3">
      <c r="A218" s="3"/>
      <c r="B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 s="9"/>
    </row>
    <row r="219" spans="1:38" x14ac:dyDescent="0.3">
      <c r="A219" s="3"/>
      <c r="B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 s="9"/>
    </row>
    <row r="220" spans="1:38" x14ac:dyDescent="0.3">
      <c r="A220" s="3"/>
      <c r="B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 s="9"/>
    </row>
    <row r="221" spans="1:38" x14ac:dyDescent="0.3">
      <c r="A221" s="3"/>
      <c r="B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 s="9"/>
    </row>
    <row r="222" spans="1:38" x14ac:dyDescent="0.3">
      <c r="A222" s="3"/>
      <c r="B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 s="9"/>
    </row>
    <row r="223" spans="1:38" x14ac:dyDescent="0.3">
      <c r="A223" s="3"/>
      <c r="B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 s="9"/>
    </row>
    <row r="224" spans="1:38" x14ac:dyDescent="0.3">
      <c r="A224" s="3"/>
      <c r="B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 s="9"/>
    </row>
    <row r="225" spans="1:38" x14ac:dyDescent="0.3">
      <c r="A225" s="3"/>
      <c r="B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 s="9"/>
    </row>
    <row r="226" spans="1:38" x14ac:dyDescent="0.3">
      <c r="A226" s="3"/>
      <c r="B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 s="9"/>
    </row>
    <row r="227" spans="1:38" x14ac:dyDescent="0.3">
      <c r="A227" s="3"/>
      <c r="B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 s="9"/>
    </row>
    <row r="228" spans="1:38" x14ac:dyDescent="0.3">
      <c r="A228" s="3"/>
      <c r="B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 s="9"/>
    </row>
    <row r="229" spans="1:38" x14ac:dyDescent="0.3">
      <c r="A229" s="3"/>
      <c r="B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 s="9"/>
    </row>
    <row r="230" spans="1:38" x14ac:dyDescent="0.3">
      <c r="A230" s="3"/>
      <c r="B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 s="9"/>
    </row>
    <row r="231" spans="1:38" x14ac:dyDescent="0.3">
      <c r="A231" s="3"/>
      <c r="B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 s="9"/>
    </row>
    <row r="232" spans="1:38" x14ac:dyDescent="0.3">
      <c r="A232" s="3"/>
      <c r="B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 s="9"/>
    </row>
    <row r="233" spans="1:38" x14ac:dyDescent="0.3">
      <c r="A233" s="3"/>
      <c r="B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 s="9"/>
    </row>
    <row r="234" spans="1:38" x14ac:dyDescent="0.3">
      <c r="A234" s="3"/>
      <c r="B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 s="9"/>
    </row>
    <row r="235" spans="1:38" x14ac:dyDescent="0.3">
      <c r="A235" s="3"/>
      <c r="B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 s="9"/>
    </row>
    <row r="236" spans="1:38" x14ac:dyDescent="0.3">
      <c r="A236" s="3"/>
      <c r="B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 s="9"/>
    </row>
    <row r="237" spans="1:38" x14ac:dyDescent="0.3">
      <c r="A237" s="3"/>
      <c r="B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 s="9"/>
    </row>
    <row r="238" spans="1:38" x14ac:dyDescent="0.3">
      <c r="A238" s="3"/>
      <c r="B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 s="9"/>
    </row>
    <row r="239" spans="1:38" x14ac:dyDescent="0.3">
      <c r="A239" s="3"/>
      <c r="B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 s="9"/>
    </row>
    <row r="240" spans="1:38" x14ac:dyDescent="0.3">
      <c r="A240" s="3"/>
      <c r="B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 s="9"/>
    </row>
    <row r="241" spans="1:38" x14ac:dyDescent="0.3">
      <c r="A241" s="3"/>
      <c r="B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 s="9"/>
    </row>
    <row r="242" spans="1:38" x14ac:dyDescent="0.3">
      <c r="A242" s="3"/>
      <c r="B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 s="9"/>
    </row>
    <row r="243" spans="1:38" x14ac:dyDescent="0.3">
      <c r="A243" s="3"/>
      <c r="B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 s="9"/>
    </row>
    <row r="244" spans="1:38" x14ac:dyDescent="0.3">
      <c r="A244" s="3"/>
      <c r="B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 s="9"/>
    </row>
    <row r="245" spans="1:38" x14ac:dyDescent="0.3">
      <c r="A245" s="3"/>
      <c r="B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 s="9"/>
    </row>
    <row r="246" spans="1:38" x14ac:dyDescent="0.3">
      <c r="A246" s="3"/>
      <c r="B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 s="9"/>
    </row>
    <row r="247" spans="1:38" x14ac:dyDescent="0.3">
      <c r="A247" s="3"/>
      <c r="B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 s="9"/>
    </row>
    <row r="248" spans="1:38" x14ac:dyDescent="0.3">
      <c r="A248" s="3"/>
      <c r="B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 s="9"/>
    </row>
    <row r="249" spans="1:38" x14ac:dyDescent="0.3">
      <c r="A249" s="3"/>
      <c r="B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 s="9"/>
    </row>
    <row r="250" spans="1:38" x14ac:dyDescent="0.3">
      <c r="A250" s="3"/>
      <c r="B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 s="9"/>
    </row>
    <row r="251" spans="1:38" x14ac:dyDescent="0.3">
      <c r="A251" s="3"/>
      <c r="B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 s="9"/>
    </row>
    <row r="252" spans="1:38" x14ac:dyDescent="0.3">
      <c r="A252" s="3"/>
      <c r="B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 s="9"/>
    </row>
    <row r="253" spans="1:38" x14ac:dyDescent="0.3">
      <c r="A253" s="3"/>
      <c r="B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 s="9"/>
    </row>
    <row r="254" spans="1:38" x14ac:dyDescent="0.3">
      <c r="A254" s="3"/>
      <c r="B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 s="9"/>
    </row>
    <row r="255" spans="1:38" x14ac:dyDescent="0.3">
      <c r="A255" s="3"/>
      <c r="B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 s="9"/>
    </row>
    <row r="256" spans="1:38" x14ac:dyDescent="0.3">
      <c r="A256" s="3"/>
      <c r="B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 s="9"/>
    </row>
    <row r="257" spans="1:38" x14ac:dyDescent="0.3">
      <c r="A257" s="3"/>
      <c r="B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 s="9"/>
    </row>
    <row r="258" spans="1:38" x14ac:dyDescent="0.3">
      <c r="A258" s="3"/>
      <c r="B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 s="9"/>
    </row>
    <row r="259" spans="1:38" x14ac:dyDescent="0.3">
      <c r="A259" s="3"/>
      <c r="B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 s="9"/>
    </row>
    <row r="260" spans="1:38" x14ac:dyDescent="0.3">
      <c r="A260" s="3"/>
      <c r="B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 s="9"/>
    </row>
    <row r="261" spans="1:38" x14ac:dyDescent="0.3">
      <c r="A261" s="3"/>
      <c r="B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 s="9"/>
    </row>
    <row r="262" spans="1:38" x14ac:dyDescent="0.3">
      <c r="A262" s="3"/>
      <c r="B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 s="9"/>
    </row>
    <row r="263" spans="1:38" x14ac:dyDescent="0.3">
      <c r="A263" s="3"/>
      <c r="B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 s="9"/>
    </row>
    <row r="264" spans="1:38" x14ac:dyDescent="0.3">
      <c r="A264" s="3"/>
      <c r="B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 s="9"/>
    </row>
    <row r="265" spans="1:38" x14ac:dyDescent="0.3">
      <c r="A265" s="3"/>
      <c r="B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 s="9"/>
    </row>
    <row r="266" spans="1:38" x14ac:dyDescent="0.3">
      <c r="A266" s="3"/>
      <c r="B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 s="9"/>
    </row>
    <row r="267" spans="1:38" x14ac:dyDescent="0.3">
      <c r="A267" s="3"/>
      <c r="B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 s="9"/>
    </row>
    <row r="268" spans="1:38" x14ac:dyDescent="0.3">
      <c r="A268" s="3"/>
      <c r="B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 s="9"/>
    </row>
    <row r="269" spans="1:38" x14ac:dyDescent="0.3">
      <c r="A269" s="3"/>
      <c r="B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 s="9"/>
    </row>
    <row r="270" spans="1:38" x14ac:dyDescent="0.3">
      <c r="A270" s="3"/>
      <c r="B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 s="9"/>
    </row>
    <row r="271" spans="1:38" x14ac:dyDescent="0.3">
      <c r="A271" s="3"/>
      <c r="B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 s="9"/>
    </row>
    <row r="272" spans="1:38" x14ac:dyDescent="0.3">
      <c r="A272" s="3"/>
      <c r="B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 s="9"/>
    </row>
    <row r="273" spans="1:38" x14ac:dyDescent="0.3">
      <c r="A273" s="3"/>
      <c r="B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 s="9"/>
    </row>
    <row r="274" spans="1:38" x14ac:dyDescent="0.3">
      <c r="A274" s="3"/>
      <c r="B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 s="9"/>
    </row>
    <row r="275" spans="1:38" x14ac:dyDescent="0.3">
      <c r="A275" s="3"/>
      <c r="B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 s="9"/>
    </row>
    <row r="276" spans="1:38" x14ac:dyDescent="0.3">
      <c r="A276" s="3"/>
      <c r="B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 s="9"/>
    </row>
    <row r="277" spans="1:38" x14ac:dyDescent="0.3">
      <c r="A277" s="3"/>
      <c r="B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 s="9"/>
    </row>
    <row r="278" spans="1:38" x14ac:dyDescent="0.3">
      <c r="A278" s="3"/>
      <c r="B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 s="9"/>
    </row>
    <row r="279" spans="1:38" x14ac:dyDescent="0.3">
      <c r="A279" s="3"/>
      <c r="B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 s="9"/>
    </row>
    <row r="280" spans="1:38" x14ac:dyDescent="0.3">
      <c r="A280" s="3"/>
      <c r="B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 s="9"/>
    </row>
    <row r="281" spans="1:38" x14ac:dyDescent="0.3">
      <c r="A281" s="3"/>
      <c r="B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 s="9"/>
    </row>
    <row r="282" spans="1:38" x14ac:dyDescent="0.3">
      <c r="A282" s="3"/>
      <c r="B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 s="9"/>
    </row>
    <row r="283" spans="1:38" x14ac:dyDescent="0.3">
      <c r="A283" s="3"/>
      <c r="B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 s="9"/>
    </row>
    <row r="284" spans="1:38" x14ac:dyDescent="0.3">
      <c r="A284" s="3"/>
      <c r="B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 s="9"/>
    </row>
    <row r="285" spans="1:38" x14ac:dyDescent="0.3">
      <c r="A285" s="3"/>
      <c r="B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 s="9"/>
    </row>
    <row r="286" spans="1:38" x14ac:dyDescent="0.3">
      <c r="A286" s="3"/>
      <c r="B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 s="9"/>
    </row>
    <row r="287" spans="1:38" x14ac:dyDescent="0.3">
      <c r="A287" s="3"/>
      <c r="B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 s="9"/>
    </row>
    <row r="288" spans="1:38" x14ac:dyDescent="0.3">
      <c r="A288" s="3"/>
      <c r="B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 s="9"/>
    </row>
    <row r="289" spans="1:38" x14ac:dyDescent="0.3">
      <c r="A289" s="3"/>
      <c r="B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 s="9"/>
    </row>
    <row r="290" spans="1:38" x14ac:dyDescent="0.3">
      <c r="A290" s="3"/>
      <c r="B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 s="9"/>
    </row>
    <row r="291" spans="1:38" x14ac:dyDescent="0.3">
      <c r="A291" s="3"/>
      <c r="B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 s="9"/>
    </row>
    <row r="292" spans="1:38" x14ac:dyDescent="0.3">
      <c r="A292" s="3"/>
      <c r="B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 s="9"/>
    </row>
    <row r="293" spans="1:38" x14ac:dyDescent="0.3">
      <c r="A293" s="3"/>
      <c r="B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 s="9"/>
    </row>
    <row r="294" spans="1:38" x14ac:dyDescent="0.3">
      <c r="A294" s="3"/>
      <c r="B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 s="9"/>
    </row>
    <row r="295" spans="1:38" x14ac:dyDescent="0.3">
      <c r="A295" s="3"/>
      <c r="B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 s="9"/>
    </row>
    <row r="296" spans="1:38" x14ac:dyDescent="0.3">
      <c r="A296" s="3"/>
      <c r="B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 s="9"/>
    </row>
    <row r="297" spans="1:38" x14ac:dyDescent="0.3">
      <c r="A297" s="3"/>
      <c r="B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 s="9"/>
    </row>
    <row r="298" spans="1:38" x14ac:dyDescent="0.3">
      <c r="A298" s="3"/>
      <c r="B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 s="9"/>
    </row>
    <row r="299" spans="1:38" x14ac:dyDescent="0.3">
      <c r="A299" s="3"/>
      <c r="B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 s="9"/>
    </row>
    <row r="300" spans="1:38" x14ac:dyDescent="0.3">
      <c r="A300" s="3"/>
      <c r="B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 s="9"/>
    </row>
    <row r="301" spans="1:38" x14ac:dyDescent="0.3">
      <c r="A301" s="3"/>
      <c r="B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 s="9"/>
    </row>
    <row r="302" spans="1:38" x14ac:dyDescent="0.3">
      <c r="A302" s="3"/>
      <c r="B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 s="9"/>
    </row>
    <row r="303" spans="1:38" x14ac:dyDescent="0.3">
      <c r="A303" s="3"/>
      <c r="B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 s="9"/>
    </row>
    <row r="304" spans="1:38" x14ac:dyDescent="0.3">
      <c r="A304" s="3"/>
      <c r="B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 s="9"/>
    </row>
    <row r="305" spans="1:38" x14ac:dyDescent="0.3">
      <c r="A305" s="3"/>
      <c r="B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 s="9"/>
    </row>
    <row r="306" spans="1:38" x14ac:dyDescent="0.3">
      <c r="A306" s="3"/>
      <c r="B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 s="9"/>
    </row>
    <row r="307" spans="1:38" x14ac:dyDescent="0.3">
      <c r="A307" s="3"/>
      <c r="B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 s="9"/>
    </row>
    <row r="308" spans="1:38" x14ac:dyDescent="0.3">
      <c r="A308" s="3"/>
      <c r="B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 s="9"/>
    </row>
    <row r="309" spans="1:38" x14ac:dyDescent="0.3">
      <c r="A309" s="3"/>
      <c r="B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 s="9"/>
    </row>
    <row r="310" spans="1:38" x14ac:dyDescent="0.3">
      <c r="A310" s="3"/>
      <c r="B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 s="9"/>
    </row>
    <row r="311" spans="1:38" x14ac:dyDescent="0.3">
      <c r="A311" s="3"/>
      <c r="B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 s="9"/>
    </row>
    <row r="312" spans="1:38" x14ac:dyDescent="0.3">
      <c r="A312" s="3"/>
      <c r="B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 s="9"/>
    </row>
    <row r="313" spans="1:38" x14ac:dyDescent="0.3">
      <c r="A313" s="3"/>
      <c r="B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 s="9"/>
    </row>
    <row r="314" spans="1:38" x14ac:dyDescent="0.3">
      <c r="A314" s="3"/>
      <c r="B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 s="9"/>
    </row>
    <row r="315" spans="1:38" x14ac:dyDescent="0.3">
      <c r="A315" s="3"/>
      <c r="B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 s="9"/>
    </row>
    <row r="316" spans="1:38" x14ac:dyDescent="0.3">
      <c r="A316" s="3"/>
      <c r="B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 s="9"/>
    </row>
    <row r="317" spans="1:38" x14ac:dyDescent="0.3">
      <c r="A317" s="3"/>
      <c r="B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 s="9"/>
    </row>
    <row r="318" spans="1:38" x14ac:dyDescent="0.3">
      <c r="A318" s="3"/>
      <c r="B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 s="9"/>
    </row>
    <row r="319" spans="1:38" x14ac:dyDescent="0.3">
      <c r="A319" s="3"/>
      <c r="B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 s="9"/>
    </row>
    <row r="320" spans="1:38" x14ac:dyDescent="0.3">
      <c r="A320" s="3"/>
      <c r="B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 s="9"/>
    </row>
    <row r="321" spans="1:38" x14ac:dyDescent="0.3">
      <c r="A321" s="3"/>
      <c r="B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 s="9"/>
    </row>
    <row r="322" spans="1:38" x14ac:dyDescent="0.3">
      <c r="A322" s="3"/>
      <c r="B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 s="9"/>
    </row>
    <row r="323" spans="1:38" x14ac:dyDescent="0.3">
      <c r="A323" s="3"/>
      <c r="B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 s="9"/>
    </row>
    <row r="324" spans="1:38" x14ac:dyDescent="0.3">
      <c r="A324" s="3"/>
      <c r="B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 s="9"/>
    </row>
    <row r="325" spans="1:38" x14ac:dyDescent="0.3">
      <c r="A325" s="3"/>
      <c r="B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 s="9"/>
    </row>
    <row r="326" spans="1:38" x14ac:dyDescent="0.3">
      <c r="A326" s="3"/>
      <c r="B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 s="9"/>
    </row>
    <row r="327" spans="1:38" x14ac:dyDescent="0.3">
      <c r="A327" s="3"/>
      <c r="B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 s="9"/>
    </row>
    <row r="328" spans="1:38" x14ac:dyDescent="0.3">
      <c r="A328" s="3"/>
      <c r="B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 s="9"/>
    </row>
    <row r="329" spans="1:38" x14ac:dyDescent="0.3">
      <c r="A329" s="3"/>
      <c r="B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 s="9"/>
    </row>
    <row r="330" spans="1:38" x14ac:dyDescent="0.3">
      <c r="A330" s="3"/>
      <c r="B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 s="9"/>
    </row>
    <row r="331" spans="1:38" x14ac:dyDescent="0.3">
      <c r="A331" s="3"/>
      <c r="B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 s="9"/>
    </row>
    <row r="332" spans="1:38" x14ac:dyDescent="0.3">
      <c r="A332" s="3"/>
      <c r="B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 s="9"/>
    </row>
    <row r="333" spans="1:38" x14ac:dyDescent="0.3">
      <c r="A333" s="3"/>
      <c r="B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 s="9"/>
    </row>
    <row r="334" spans="1:38" x14ac:dyDescent="0.3">
      <c r="A334" s="3"/>
      <c r="B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 s="9"/>
    </row>
    <row r="335" spans="1:38" x14ac:dyDescent="0.3">
      <c r="A335" s="3"/>
      <c r="B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 s="9"/>
    </row>
    <row r="336" spans="1:38" x14ac:dyDescent="0.3">
      <c r="A336" s="3"/>
      <c r="B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 s="9"/>
    </row>
    <row r="337" spans="1:38" x14ac:dyDescent="0.3">
      <c r="A337" s="3"/>
      <c r="B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 s="9"/>
    </row>
    <row r="338" spans="1:38" x14ac:dyDescent="0.3">
      <c r="A338" s="3"/>
      <c r="B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 s="9"/>
    </row>
    <row r="339" spans="1:38" x14ac:dyDescent="0.3">
      <c r="A339" s="3"/>
      <c r="B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 s="9"/>
    </row>
    <row r="340" spans="1:38" x14ac:dyDescent="0.3">
      <c r="A340" s="3"/>
      <c r="B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 s="9"/>
    </row>
    <row r="341" spans="1:38" x14ac:dyDescent="0.3">
      <c r="A341" s="3"/>
      <c r="B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 s="9"/>
    </row>
    <row r="342" spans="1:38" x14ac:dyDescent="0.3">
      <c r="A342" s="3"/>
      <c r="B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 s="9"/>
    </row>
    <row r="343" spans="1:38" x14ac:dyDescent="0.3">
      <c r="A343" s="3"/>
      <c r="B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 s="9"/>
    </row>
    <row r="344" spans="1:38" x14ac:dyDescent="0.3">
      <c r="A344" s="3"/>
      <c r="B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 s="9"/>
    </row>
    <row r="345" spans="1:38" x14ac:dyDescent="0.3">
      <c r="A345" s="3"/>
      <c r="B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 s="9"/>
    </row>
    <row r="346" spans="1:38" x14ac:dyDescent="0.3">
      <c r="A346" s="3"/>
      <c r="B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 s="9"/>
    </row>
    <row r="347" spans="1:38" x14ac:dyDescent="0.3">
      <c r="A347" s="3"/>
      <c r="B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 s="9"/>
    </row>
    <row r="348" spans="1:38" x14ac:dyDescent="0.3">
      <c r="A348" s="3"/>
      <c r="B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 s="9"/>
    </row>
    <row r="349" spans="1:38" x14ac:dyDescent="0.3">
      <c r="A349" s="3"/>
      <c r="B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 s="9"/>
    </row>
    <row r="350" spans="1:38" x14ac:dyDescent="0.3">
      <c r="A350" s="3"/>
      <c r="B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 s="9"/>
    </row>
    <row r="351" spans="1:38" x14ac:dyDescent="0.3">
      <c r="A351" s="3"/>
      <c r="B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 s="9"/>
    </row>
    <row r="352" spans="1:38" x14ac:dyDescent="0.3">
      <c r="A352" s="3"/>
      <c r="B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 s="9"/>
    </row>
    <row r="353" spans="1:38" x14ac:dyDescent="0.3">
      <c r="A353" s="3"/>
      <c r="B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 s="9"/>
    </row>
    <row r="354" spans="1:38" x14ac:dyDescent="0.3">
      <c r="A354" s="3"/>
      <c r="B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 s="9"/>
    </row>
    <row r="355" spans="1:38" x14ac:dyDescent="0.3">
      <c r="A355" s="3"/>
      <c r="B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 s="9"/>
    </row>
    <row r="356" spans="1:38" x14ac:dyDescent="0.3">
      <c r="A356" s="3"/>
      <c r="B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 s="9"/>
    </row>
    <row r="357" spans="1:38" x14ac:dyDescent="0.3">
      <c r="A357" s="3"/>
      <c r="B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 s="9"/>
    </row>
    <row r="358" spans="1:38" x14ac:dyDescent="0.3">
      <c r="A358" s="3"/>
      <c r="B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 s="9"/>
    </row>
    <row r="359" spans="1:38" x14ac:dyDescent="0.3">
      <c r="A359" s="3"/>
      <c r="B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 s="9"/>
    </row>
    <row r="360" spans="1:38" x14ac:dyDescent="0.3">
      <c r="A360" s="3"/>
      <c r="B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 s="9"/>
    </row>
    <row r="361" spans="1:38" x14ac:dyDescent="0.3">
      <c r="A361" s="3"/>
      <c r="B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 s="9"/>
    </row>
    <row r="362" spans="1:38" x14ac:dyDescent="0.3">
      <c r="A362" s="3"/>
      <c r="B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 s="9"/>
    </row>
    <row r="363" spans="1:38" x14ac:dyDescent="0.3">
      <c r="A363" s="3"/>
      <c r="B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 s="9"/>
    </row>
    <row r="364" spans="1:38" x14ac:dyDescent="0.3">
      <c r="A364" s="3"/>
      <c r="B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 s="9"/>
    </row>
    <row r="365" spans="1:38" x14ac:dyDescent="0.3">
      <c r="A365" s="3"/>
      <c r="B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 s="9"/>
    </row>
    <row r="366" spans="1:38" x14ac:dyDescent="0.3">
      <c r="A366" s="3"/>
      <c r="B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 s="9"/>
    </row>
    <row r="367" spans="1:38" x14ac:dyDescent="0.3">
      <c r="A367" s="3"/>
      <c r="B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 s="9"/>
    </row>
    <row r="368" spans="1:38" x14ac:dyDescent="0.3">
      <c r="A368" s="3"/>
      <c r="B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 s="9"/>
    </row>
    <row r="369" spans="1:38" x14ac:dyDescent="0.3">
      <c r="A369" s="3"/>
      <c r="B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 s="9"/>
    </row>
    <row r="370" spans="1:38" x14ac:dyDescent="0.3">
      <c r="A370" s="3"/>
      <c r="B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 s="9"/>
    </row>
    <row r="371" spans="1:38" x14ac:dyDescent="0.3">
      <c r="A371" s="3"/>
      <c r="B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 s="9"/>
    </row>
    <row r="372" spans="1:38" x14ac:dyDescent="0.3">
      <c r="A372" s="3"/>
      <c r="B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 s="9"/>
    </row>
    <row r="373" spans="1:38" x14ac:dyDescent="0.3">
      <c r="A373" s="3"/>
      <c r="B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 s="9"/>
    </row>
    <row r="374" spans="1:38" x14ac:dyDescent="0.3">
      <c r="A374" s="3"/>
      <c r="B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 s="9"/>
    </row>
    <row r="375" spans="1:38" x14ac:dyDescent="0.3">
      <c r="A375" s="3"/>
      <c r="B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 s="9"/>
    </row>
    <row r="376" spans="1:38" x14ac:dyDescent="0.3">
      <c r="A376" s="3"/>
      <c r="B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 s="9"/>
    </row>
    <row r="377" spans="1:38" x14ac:dyDescent="0.3">
      <c r="A377" s="3"/>
      <c r="B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 s="9"/>
    </row>
    <row r="378" spans="1:38" x14ac:dyDescent="0.3">
      <c r="A378" s="3"/>
      <c r="B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 s="9"/>
    </row>
    <row r="379" spans="1:38" x14ac:dyDescent="0.3">
      <c r="A379" s="3"/>
      <c r="B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 s="9"/>
    </row>
    <row r="380" spans="1:38" x14ac:dyDescent="0.3">
      <c r="A380" s="3"/>
      <c r="B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 s="9"/>
    </row>
    <row r="381" spans="1:38" x14ac:dyDescent="0.3">
      <c r="A381" s="3"/>
      <c r="B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 s="9"/>
    </row>
    <row r="382" spans="1:38" x14ac:dyDescent="0.3">
      <c r="A382" s="3"/>
      <c r="B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 s="9"/>
    </row>
    <row r="383" spans="1:38" x14ac:dyDescent="0.3">
      <c r="A383" s="3"/>
      <c r="B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 s="9"/>
    </row>
    <row r="384" spans="1:38" x14ac:dyDescent="0.3">
      <c r="A384" s="3"/>
      <c r="B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 s="9"/>
    </row>
    <row r="385" spans="1:38" x14ac:dyDescent="0.3">
      <c r="A385" s="3"/>
      <c r="B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 s="9"/>
    </row>
    <row r="386" spans="1:38" x14ac:dyDescent="0.3">
      <c r="A386" s="3"/>
      <c r="B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 s="9"/>
    </row>
    <row r="387" spans="1:38" x14ac:dyDescent="0.3">
      <c r="A387" s="3"/>
      <c r="B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 s="9"/>
    </row>
    <row r="388" spans="1:38" x14ac:dyDescent="0.3">
      <c r="A388" s="3"/>
      <c r="B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 s="9"/>
    </row>
    <row r="389" spans="1:38" x14ac:dyDescent="0.3">
      <c r="A389" s="3"/>
      <c r="B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 s="9"/>
    </row>
    <row r="390" spans="1:38" x14ac:dyDescent="0.3">
      <c r="A390" s="3"/>
      <c r="B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 s="9"/>
    </row>
    <row r="391" spans="1:38" x14ac:dyDescent="0.3">
      <c r="A391" s="3"/>
      <c r="B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 s="9"/>
    </row>
    <row r="392" spans="1:38" x14ac:dyDescent="0.3">
      <c r="A392" s="3"/>
      <c r="B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 s="9"/>
    </row>
    <row r="393" spans="1:38" x14ac:dyDescent="0.3">
      <c r="A393" s="3"/>
      <c r="B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 s="9"/>
    </row>
    <row r="394" spans="1:38" x14ac:dyDescent="0.3">
      <c r="A394" s="3"/>
      <c r="B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 s="9"/>
    </row>
    <row r="395" spans="1:38" x14ac:dyDescent="0.3">
      <c r="A395" s="3"/>
      <c r="B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 s="9"/>
    </row>
    <row r="396" spans="1:38" x14ac:dyDescent="0.3">
      <c r="A396" s="3"/>
      <c r="B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 s="9"/>
    </row>
    <row r="397" spans="1:38" x14ac:dyDescent="0.3">
      <c r="A397" s="3"/>
      <c r="B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 s="9"/>
    </row>
    <row r="398" spans="1:38" x14ac:dyDescent="0.3">
      <c r="A398" s="3"/>
      <c r="B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 s="9"/>
    </row>
    <row r="399" spans="1:38" x14ac:dyDescent="0.3">
      <c r="A399" s="3"/>
      <c r="B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 s="9"/>
    </row>
    <row r="400" spans="1:38" x14ac:dyDescent="0.3">
      <c r="A400" s="3"/>
      <c r="B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 s="9"/>
    </row>
    <row r="401" spans="1:38" x14ac:dyDescent="0.3">
      <c r="A401" s="3"/>
      <c r="B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 s="9"/>
    </row>
    <row r="402" spans="1:38" x14ac:dyDescent="0.3">
      <c r="A402" s="3"/>
      <c r="B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 s="9"/>
    </row>
    <row r="403" spans="1:38" x14ac:dyDescent="0.3">
      <c r="A403" s="3"/>
      <c r="B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 s="9"/>
    </row>
    <row r="404" spans="1:38" x14ac:dyDescent="0.3">
      <c r="A404" s="3"/>
      <c r="B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 s="9"/>
    </row>
    <row r="405" spans="1:38" x14ac:dyDescent="0.3">
      <c r="A405" s="3"/>
      <c r="B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 s="9"/>
    </row>
    <row r="406" spans="1:38" x14ac:dyDescent="0.3">
      <c r="A406" s="3"/>
      <c r="B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 s="9"/>
    </row>
    <row r="407" spans="1:38" x14ac:dyDescent="0.3">
      <c r="A407" s="3"/>
      <c r="B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 s="9"/>
    </row>
    <row r="408" spans="1:38" x14ac:dyDescent="0.3">
      <c r="A408" s="3"/>
      <c r="B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 s="9"/>
    </row>
    <row r="409" spans="1:38" x14ac:dyDescent="0.3">
      <c r="A409" s="3"/>
      <c r="B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 s="9"/>
    </row>
    <row r="410" spans="1:38" x14ac:dyDescent="0.3">
      <c r="A410" s="3"/>
      <c r="B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 s="9"/>
    </row>
    <row r="411" spans="1:38" x14ac:dyDescent="0.3">
      <c r="A411" s="3"/>
      <c r="B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 s="9"/>
    </row>
    <row r="412" spans="1:38" x14ac:dyDescent="0.3">
      <c r="A412" s="3"/>
      <c r="B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 s="9"/>
    </row>
    <row r="413" spans="1:38" x14ac:dyDescent="0.3">
      <c r="A413" s="3"/>
      <c r="B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 s="9"/>
    </row>
    <row r="414" spans="1:38" x14ac:dyDescent="0.3">
      <c r="A414" s="3"/>
      <c r="B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 s="9"/>
    </row>
    <row r="415" spans="1:38" x14ac:dyDescent="0.3">
      <c r="A415" s="3"/>
      <c r="B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 s="9"/>
    </row>
    <row r="416" spans="1:38" x14ac:dyDescent="0.3">
      <c r="A416" s="3"/>
      <c r="B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6" s="2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26"/>
      <c r="AL416" s="9"/>
    </row>
    <row r="417" spans="1:38" x14ac:dyDescent="0.3">
      <c r="A417" s="3"/>
      <c r="B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7" s="2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26"/>
      <c r="AL417" s="9"/>
    </row>
    <row r="418" spans="1:38" x14ac:dyDescent="0.3">
      <c r="A418" s="3"/>
      <c r="B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8" s="2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26"/>
      <c r="AL418" s="9"/>
    </row>
    <row r="419" spans="1:38" x14ac:dyDescent="0.3">
      <c r="A419" s="3"/>
      <c r="B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19" s="2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26"/>
      <c r="AL419" s="9"/>
    </row>
    <row r="420" spans="1:38" x14ac:dyDescent="0.3">
      <c r="A420" s="3"/>
      <c r="B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0" s="2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26"/>
      <c r="AL420" s="9"/>
    </row>
    <row r="421" spans="1:38" x14ac:dyDescent="0.3">
      <c r="A421" s="3"/>
      <c r="B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1" s="2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26"/>
      <c r="AL421" s="9"/>
    </row>
    <row r="422" spans="1:38" x14ac:dyDescent="0.3">
      <c r="A422" s="3"/>
      <c r="B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2" s="2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26"/>
      <c r="AL422" s="9"/>
    </row>
    <row r="423" spans="1:38" x14ac:dyDescent="0.3">
      <c r="A423" s="3"/>
      <c r="B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3" s="2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26"/>
      <c r="AL423" s="9"/>
    </row>
    <row r="424" spans="1:38" x14ac:dyDescent="0.3">
      <c r="A424" s="3"/>
      <c r="B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4" s="2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26"/>
      <c r="AL424" s="9"/>
    </row>
    <row r="425" spans="1:38" x14ac:dyDescent="0.3">
      <c r="A425" s="3"/>
      <c r="B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5" s="2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26"/>
      <c r="AL425" s="9"/>
    </row>
    <row r="426" spans="1:38" x14ac:dyDescent="0.3">
      <c r="A426" s="3"/>
      <c r="B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6" s="2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26"/>
      <c r="AL426" s="9"/>
    </row>
    <row r="427" spans="1:38" x14ac:dyDescent="0.3">
      <c r="A427" s="3"/>
      <c r="B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7" s="2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26"/>
      <c r="AL427" s="9"/>
    </row>
    <row r="428" spans="1:38" x14ac:dyDescent="0.3">
      <c r="A428" s="3"/>
      <c r="B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8" s="2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26"/>
      <c r="AL428" s="9"/>
    </row>
    <row r="429" spans="1:38" x14ac:dyDescent="0.3">
      <c r="A429" s="3"/>
      <c r="B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29" s="2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26"/>
      <c r="AL429" s="9"/>
    </row>
    <row r="430" spans="1:38" x14ac:dyDescent="0.3">
      <c r="A430" s="3"/>
      <c r="B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0" s="2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26"/>
      <c r="AL430" s="9"/>
    </row>
    <row r="431" spans="1:38" x14ac:dyDescent="0.3">
      <c r="A431" s="3"/>
      <c r="B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1" s="2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26"/>
      <c r="AL431" s="9"/>
    </row>
    <row r="432" spans="1:38" x14ac:dyDescent="0.3">
      <c r="A432" s="3"/>
      <c r="B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2" s="2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26"/>
      <c r="AL432" s="9"/>
    </row>
    <row r="433" spans="1:38" x14ac:dyDescent="0.3">
      <c r="A433" s="3"/>
      <c r="B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3" s="2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26"/>
      <c r="AL433" s="9"/>
    </row>
    <row r="434" spans="1:38" x14ac:dyDescent="0.3">
      <c r="A434" s="3"/>
      <c r="B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4" s="2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26"/>
      <c r="AL434" s="9"/>
    </row>
    <row r="435" spans="1:38" x14ac:dyDescent="0.3">
      <c r="A435" s="3"/>
      <c r="B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5" s="2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26"/>
      <c r="AL435" s="9"/>
    </row>
    <row r="436" spans="1:38" x14ac:dyDescent="0.3">
      <c r="A436" s="3"/>
      <c r="B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6" s="2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26"/>
      <c r="AL436" s="9"/>
    </row>
    <row r="437" spans="1:38" x14ac:dyDescent="0.3">
      <c r="A437" s="3"/>
      <c r="B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7" s="2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26"/>
      <c r="AL437" s="9"/>
    </row>
    <row r="438" spans="1:38" x14ac:dyDescent="0.3">
      <c r="A438" s="3"/>
      <c r="B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8" s="2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26"/>
      <c r="AL438" s="9"/>
    </row>
    <row r="439" spans="1:38" x14ac:dyDescent="0.3">
      <c r="A439" s="3"/>
      <c r="B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39" s="2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26"/>
      <c r="AL439" s="9"/>
    </row>
    <row r="440" spans="1:38" x14ac:dyDescent="0.3">
      <c r="A440" s="3"/>
      <c r="B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0" s="2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26"/>
      <c r="AL440" s="9"/>
    </row>
    <row r="441" spans="1:38" x14ac:dyDescent="0.3">
      <c r="A441" s="3"/>
      <c r="B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1" s="2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26"/>
      <c r="AL441" s="9"/>
    </row>
    <row r="442" spans="1:38" x14ac:dyDescent="0.3">
      <c r="A442" s="3"/>
      <c r="B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2" s="2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26"/>
      <c r="AL442" s="9"/>
    </row>
    <row r="443" spans="1:38" x14ac:dyDescent="0.3">
      <c r="A443" s="3"/>
      <c r="B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3" s="2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26"/>
      <c r="AL443" s="9"/>
    </row>
    <row r="444" spans="1:38" x14ac:dyDescent="0.3">
      <c r="A444" s="3"/>
      <c r="B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4" s="2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26"/>
      <c r="AL444" s="9"/>
    </row>
    <row r="445" spans="1:38" x14ac:dyDescent="0.3">
      <c r="A445" s="3"/>
      <c r="B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5" s="2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26"/>
      <c r="AL445" s="9"/>
    </row>
    <row r="446" spans="1:38" x14ac:dyDescent="0.3">
      <c r="A446" s="3"/>
      <c r="B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6" s="2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26"/>
      <c r="AL446" s="9"/>
    </row>
    <row r="447" spans="1:38" x14ac:dyDescent="0.3">
      <c r="A447" s="3"/>
      <c r="B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7" s="2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26"/>
      <c r="AL447" s="9"/>
    </row>
    <row r="448" spans="1:38" x14ac:dyDescent="0.3">
      <c r="A448" s="3"/>
      <c r="B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8" s="2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26"/>
      <c r="AL448" s="9"/>
    </row>
    <row r="449" spans="1:38" x14ac:dyDescent="0.3">
      <c r="A449" s="3"/>
      <c r="B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49" s="2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26"/>
      <c r="AL449" s="9"/>
    </row>
    <row r="450" spans="1:38" x14ac:dyDescent="0.3">
      <c r="A450" s="3"/>
      <c r="B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0" s="2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26"/>
      <c r="AL450" s="9"/>
    </row>
    <row r="451" spans="1:38" x14ac:dyDescent="0.3">
      <c r="A451" s="3"/>
      <c r="B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1" s="2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26"/>
      <c r="AL451" s="9"/>
    </row>
    <row r="452" spans="1:38" x14ac:dyDescent="0.3">
      <c r="A452" s="3"/>
      <c r="B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2" s="2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26"/>
      <c r="AL452" s="9"/>
    </row>
    <row r="453" spans="1:38" x14ac:dyDescent="0.3">
      <c r="A453" s="3"/>
      <c r="B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3" s="2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26"/>
      <c r="AL453" s="9"/>
    </row>
    <row r="454" spans="1:38" x14ac:dyDescent="0.3">
      <c r="A454" s="3"/>
      <c r="B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4" s="2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26"/>
      <c r="AL454" s="9"/>
    </row>
    <row r="455" spans="1:38" x14ac:dyDescent="0.3">
      <c r="A455" s="3"/>
      <c r="B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5" s="2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26"/>
      <c r="AL455" s="9"/>
    </row>
    <row r="456" spans="1:38" x14ac:dyDescent="0.3">
      <c r="A456" s="3"/>
      <c r="B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6" s="2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26"/>
      <c r="AL456" s="9"/>
    </row>
    <row r="457" spans="1:38" x14ac:dyDescent="0.3">
      <c r="A457" s="3"/>
      <c r="B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7" s="2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26"/>
      <c r="AL457" s="9"/>
    </row>
    <row r="458" spans="1:38" x14ac:dyDescent="0.3">
      <c r="A458" s="3"/>
      <c r="B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8" s="2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26"/>
      <c r="AL458" s="9"/>
    </row>
    <row r="459" spans="1:38" x14ac:dyDescent="0.3">
      <c r="A459" s="3"/>
      <c r="B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59" s="2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26"/>
      <c r="AL459" s="9"/>
    </row>
    <row r="460" spans="1:38" x14ac:dyDescent="0.3">
      <c r="A460" s="3"/>
      <c r="B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0" s="2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26"/>
      <c r="AL460" s="9"/>
    </row>
    <row r="461" spans="1:38" x14ac:dyDescent="0.3">
      <c r="A461" s="3"/>
      <c r="B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1" s="2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26"/>
      <c r="AL461" s="9"/>
    </row>
    <row r="462" spans="1:38" x14ac:dyDescent="0.3">
      <c r="A462" s="3"/>
      <c r="B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2" s="2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26"/>
      <c r="AL462" s="9"/>
    </row>
    <row r="463" spans="1:38" x14ac:dyDescent="0.3">
      <c r="A463" s="3"/>
      <c r="B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3" s="2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26"/>
      <c r="AL463" s="9"/>
    </row>
    <row r="464" spans="1:38" x14ac:dyDescent="0.3">
      <c r="A464" s="3"/>
      <c r="B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4" s="2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26"/>
      <c r="AL464" s="9"/>
    </row>
    <row r="465" spans="1:38" x14ac:dyDescent="0.3">
      <c r="A465" s="3"/>
      <c r="B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5" s="2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26"/>
      <c r="AL465" s="9"/>
    </row>
    <row r="466" spans="1:38" x14ac:dyDescent="0.3">
      <c r="A466" s="3"/>
      <c r="B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6" s="2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26"/>
      <c r="AL466" s="9"/>
    </row>
    <row r="467" spans="1:38" x14ac:dyDescent="0.3">
      <c r="A467" s="3"/>
      <c r="B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7" s="2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26"/>
      <c r="AL467" s="9"/>
    </row>
    <row r="468" spans="1:38" x14ac:dyDescent="0.3">
      <c r="A468" s="3"/>
      <c r="B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8" s="2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26"/>
      <c r="AL468" s="9"/>
    </row>
    <row r="469" spans="1:38" x14ac:dyDescent="0.3">
      <c r="A469" s="3"/>
      <c r="B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69" s="2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26"/>
      <c r="AL469" s="9"/>
    </row>
    <row r="470" spans="1:38" x14ac:dyDescent="0.3">
      <c r="A470" s="3"/>
      <c r="B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0" s="2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26"/>
      <c r="AL470" s="9"/>
    </row>
    <row r="471" spans="1:38" x14ac:dyDescent="0.3">
      <c r="A471" s="3"/>
      <c r="B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1" s="2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26"/>
      <c r="AL471" s="9"/>
    </row>
    <row r="472" spans="1:38" x14ac:dyDescent="0.3">
      <c r="A472" s="3"/>
      <c r="B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2" s="2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26"/>
      <c r="AL472" s="9"/>
    </row>
    <row r="473" spans="1:38" x14ac:dyDescent="0.3">
      <c r="A473" s="3"/>
      <c r="B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3" s="2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26"/>
      <c r="AL473" s="9"/>
    </row>
    <row r="474" spans="1:38" x14ac:dyDescent="0.3">
      <c r="A474" s="3"/>
      <c r="B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4" s="2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26"/>
      <c r="AL474" s="9"/>
    </row>
    <row r="475" spans="1:38" x14ac:dyDescent="0.3">
      <c r="A475" s="3"/>
      <c r="B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5" s="2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26"/>
      <c r="AL475" s="9"/>
    </row>
    <row r="476" spans="1:38" x14ac:dyDescent="0.3">
      <c r="A476" s="3"/>
      <c r="B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6" s="2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26"/>
      <c r="AL476" s="9"/>
    </row>
    <row r="477" spans="1:38" x14ac:dyDescent="0.3">
      <c r="A477" s="3"/>
      <c r="B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7" s="2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26"/>
      <c r="AL477" s="9"/>
    </row>
    <row r="478" spans="1:38" x14ac:dyDescent="0.3">
      <c r="A478" s="3"/>
      <c r="B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8" s="2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26"/>
      <c r="AL478" s="9"/>
    </row>
    <row r="479" spans="1:38" x14ac:dyDescent="0.3">
      <c r="A479" s="3"/>
      <c r="B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79" s="2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26"/>
      <c r="AL479" s="9"/>
    </row>
    <row r="480" spans="1:38" x14ac:dyDescent="0.3">
      <c r="A480" s="3"/>
      <c r="B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0" s="2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26"/>
      <c r="AL480" s="9"/>
    </row>
    <row r="481" spans="1:38" x14ac:dyDescent="0.3">
      <c r="A481" s="3"/>
      <c r="B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1" s="2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26"/>
      <c r="AL481" s="9"/>
    </row>
    <row r="482" spans="1:38" x14ac:dyDescent="0.3">
      <c r="A482" s="3"/>
      <c r="B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2" s="2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26"/>
      <c r="AL482" s="9"/>
    </row>
    <row r="483" spans="1:38" x14ac:dyDescent="0.3">
      <c r="A483" s="3"/>
      <c r="B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3" s="2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26"/>
      <c r="AL483" s="9"/>
    </row>
    <row r="484" spans="1:38" x14ac:dyDescent="0.3">
      <c r="A484" s="3"/>
      <c r="B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4" s="2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26"/>
      <c r="AL484" s="9"/>
    </row>
    <row r="485" spans="1:38" x14ac:dyDescent="0.3">
      <c r="A485" s="3"/>
      <c r="B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5" s="2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26"/>
      <c r="AL485" s="9"/>
    </row>
    <row r="486" spans="1:38" x14ac:dyDescent="0.3">
      <c r="A486" s="3"/>
      <c r="B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6" s="2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26"/>
      <c r="AL486" s="9"/>
    </row>
    <row r="487" spans="1:38" x14ac:dyDescent="0.3">
      <c r="A487" s="3"/>
      <c r="B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7" s="2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26"/>
      <c r="AL487" s="9"/>
    </row>
    <row r="488" spans="1:38" x14ac:dyDescent="0.3">
      <c r="A488" s="3"/>
      <c r="B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8" s="2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26"/>
      <c r="AL488" s="9"/>
    </row>
    <row r="489" spans="1:38" x14ac:dyDescent="0.3">
      <c r="A489" s="3"/>
      <c r="B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89" s="2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26"/>
      <c r="AL489" s="9"/>
    </row>
    <row r="490" spans="1:38" x14ac:dyDescent="0.3">
      <c r="A490" s="3"/>
      <c r="B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0" s="2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26"/>
      <c r="AL490" s="9"/>
    </row>
    <row r="491" spans="1:38" x14ac:dyDescent="0.3">
      <c r="A491" s="3"/>
      <c r="B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1" s="2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26"/>
      <c r="AL491" s="9"/>
    </row>
    <row r="492" spans="1:38" x14ac:dyDescent="0.3">
      <c r="A492" s="3"/>
      <c r="B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2" s="2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26"/>
      <c r="AL492" s="9"/>
    </row>
    <row r="493" spans="1:38" x14ac:dyDescent="0.3">
      <c r="A493" s="3"/>
      <c r="B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3" s="2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26"/>
      <c r="AL493" s="9"/>
    </row>
    <row r="494" spans="1:38" x14ac:dyDescent="0.3">
      <c r="A494" s="3"/>
      <c r="B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4" s="2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26"/>
      <c r="AL494" s="9"/>
    </row>
    <row r="495" spans="1:38" x14ac:dyDescent="0.3">
      <c r="A495" s="3"/>
      <c r="B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5" s="2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26"/>
      <c r="AL495" s="9"/>
    </row>
    <row r="496" spans="1:38" x14ac:dyDescent="0.3">
      <c r="A496" s="3"/>
      <c r="B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6" s="2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26"/>
      <c r="AL496" s="9"/>
    </row>
    <row r="497" spans="1:38" x14ac:dyDescent="0.3">
      <c r="A497" s="3"/>
      <c r="B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7" s="2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26"/>
      <c r="AL497" s="9"/>
    </row>
    <row r="498" spans="1:38" x14ac:dyDescent="0.3">
      <c r="A498" s="3"/>
      <c r="B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8" s="2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26"/>
      <c r="AL498" s="9"/>
    </row>
    <row r="499" spans="1:38" x14ac:dyDescent="0.3">
      <c r="A499" s="3"/>
      <c r="B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499" s="2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26"/>
      <c r="AL499" s="9"/>
    </row>
    <row r="500" spans="1:38" x14ac:dyDescent="0.3">
      <c r="A500" s="3"/>
      <c r="B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0" s="2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26"/>
      <c r="AL500" s="9"/>
    </row>
    <row r="501" spans="1:38" x14ac:dyDescent="0.3">
      <c r="A501" s="3"/>
      <c r="B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1" s="2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26"/>
      <c r="AL501" s="9"/>
    </row>
    <row r="502" spans="1:38" x14ac:dyDescent="0.3">
      <c r="A502" s="3"/>
      <c r="B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2" s="2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26"/>
      <c r="AL502" s="9"/>
    </row>
    <row r="503" spans="1:38" x14ac:dyDescent="0.3">
      <c r="A503" s="3"/>
      <c r="B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3" s="2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26"/>
      <c r="AL503" s="9"/>
    </row>
    <row r="504" spans="1:38" x14ac:dyDescent="0.3">
      <c r="A504" s="3"/>
      <c r="B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4" s="2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26"/>
      <c r="AL504" s="9"/>
    </row>
    <row r="505" spans="1:38" x14ac:dyDescent="0.3">
      <c r="A505" s="3"/>
      <c r="B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5" s="2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26"/>
      <c r="AL505" s="9"/>
    </row>
    <row r="506" spans="1:38" x14ac:dyDescent="0.3">
      <c r="A506" s="3"/>
      <c r="B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6" s="2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26"/>
      <c r="AL506" s="9"/>
    </row>
    <row r="507" spans="1:38" x14ac:dyDescent="0.3">
      <c r="A507" s="3"/>
      <c r="B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7" s="2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26"/>
      <c r="AL507" s="9"/>
    </row>
    <row r="508" spans="1:38" x14ac:dyDescent="0.3">
      <c r="A508" s="3"/>
      <c r="B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8" s="2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26"/>
      <c r="AL508" s="9"/>
    </row>
    <row r="509" spans="1:38" x14ac:dyDescent="0.3">
      <c r="A509" s="3"/>
      <c r="B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09" s="2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26"/>
      <c r="AL509" s="9"/>
    </row>
    <row r="510" spans="1:38" x14ac:dyDescent="0.3">
      <c r="A510" s="3"/>
      <c r="B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0" s="2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26"/>
      <c r="AL510" s="9"/>
    </row>
    <row r="511" spans="1:38" x14ac:dyDescent="0.3">
      <c r="A511" s="3"/>
      <c r="B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1" s="2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26"/>
      <c r="AL511" s="9"/>
    </row>
    <row r="512" spans="1:38" x14ac:dyDescent="0.3">
      <c r="A512" s="3"/>
      <c r="B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2" s="2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26"/>
      <c r="AL512" s="9"/>
    </row>
    <row r="513" spans="1:38" x14ac:dyDescent="0.3">
      <c r="A513" s="3"/>
      <c r="B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3" s="2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26"/>
      <c r="AL513" s="9"/>
    </row>
    <row r="514" spans="1:38" x14ac:dyDescent="0.3">
      <c r="A514" s="3"/>
      <c r="B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4" s="2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26"/>
      <c r="AL514" s="9"/>
    </row>
    <row r="515" spans="1:38" x14ac:dyDescent="0.3">
      <c r="A515" s="3"/>
      <c r="B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5" s="2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26"/>
      <c r="AL515" s="9"/>
    </row>
    <row r="516" spans="1:38" x14ac:dyDescent="0.3">
      <c r="A516" s="3"/>
      <c r="B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6" s="2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26"/>
      <c r="AL516" s="9"/>
    </row>
    <row r="517" spans="1:38" x14ac:dyDescent="0.3">
      <c r="A517" s="3"/>
      <c r="B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7" s="2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26"/>
      <c r="AL517" s="9"/>
    </row>
    <row r="518" spans="1:38" x14ac:dyDescent="0.3">
      <c r="A518" s="3"/>
      <c r="B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8" s="2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26"/>
      <c r="AL518" s="9"/>
    </row>
    <row r="519" spans="1:38" x14ac:dyDescent="0.3">
      <c r="A519" s="3"/>
      <c r="B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19" s="2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26"/>
      <c r="AL519" s="9"/>
    </row>
    <row r="520" spans="1:38" x14ac:dyDescent="0.3">
      <c r="A520" s="3"/>
      <c r="B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0" s="2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26"/>
      <c r="AL520" s="9"/>
    </row>
    <row r="521" spans="1:38" x14ac:dyDescent="0.3">
      <c r="A521" s="3"/>
      <c r="B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1" s="2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26"/>
      <c r="AL521" s="9"/>
    </row>
    <row r="522" spans="1:38" x14ac:dyDescent="0.3">
      <c r="A522" s="3"/>
      <c r="B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2" s="2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26"/>
      <c r="AL522" s="9"/>
    </row>
    <row r="523" spans="1:38" x14ac:dyDescent="0.3">
      <c r="A523" s="3"/>
      <c r="B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3" s="2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26"/>
      <c r="AL523" s="9"/>
    </row>
    <row r="524" spans="1:38" x14ac:dyDescent="0.3">
      <c r="A524" s="3"/>
      <c r="B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4" s="2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26"/>
      <c r="AL524" s="9"/>
    </row>
    <row r="525" spans="1:38" x14ac:dyDescent="0.3">
      <c r="A525" s="3"/>
      <c r="B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5" s="2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26"/>
      <c r="AL525" s="9"/>
    </row>
    <row r="526" spans="1:38" x14ac:dyDescent="0.3">
      <c r="A526" s="3"/>
      <c r="B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6" s="2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26"/>
      <c r="AL526" s="9"/>
    </row>
    <row r="527" spans="1:38" x14ac:dyDescent="0.3">
      <c r="A527" s="3"/>
      <c r="B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7" s="2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26"/>
      <c r="AL527" s="9"/>
    </row>
    <row r="528" spans="1:38" x14ac:dyDescent="0.3">
      <c r="A528" s="3"/>
      <c r="B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8" s="2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26"/>
      <c r="AL528" s="9"/>
    </row>
    <row r="529" spans="1:38" x14ac:dyDescent="0.3">
      <c r="A529" s="3"/>
      <c r="B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29" s="2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26"/>
      <c r="AL529" s="9"/>
    </row>
    <row r="530" spans="1:38" x14ac:dyDescent="0.3">
      <c r="A530" s="3"/>
      <c r="B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0" s="2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26"/>
      <c r="AL530" s="9"/>
    </row>
    <row r="531" spans="1:38" x14ac:dyDescent="0.3">
      <c r="A531" s="3"/>
      <c r="B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1" s="2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26"/>
      <c r="AL531" s="9"/>
    </row>
    <row r="532" spans="1:38" x14ac:dyDescent="0.3">
      <c r="A532" s="3"/>
      <c r="B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2" s="2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26"/>
      <c r="AL532" s="9"/>
    </row>
    <row r="533" spans="1:38" x14ac:dyDescent="0.3">
      <c r="A533" s="3"/>
      <c r="B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3" s="2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26"/>
      <c r="AL533" s="9"/>
    </row>
    <row r="534" spans="1:38" x14ac:dyDescent="0.3">
      <c r="A534" s="3"/>
      <c r="B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4" s="2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26"/>
      <c r="AL534" s="9"/>
    </row>
    <row r="535" spans="1:38" x14ac:dyDescent="0.3">
      <c r="A535" s="3"/>
      <c r="B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5" s="2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26"/>
      <c r="AL535" s="9"/>
    </row>
    <row r="536" spans="1:38" x14ac:dyDescent="0.3">
      <c r="A536" s="3"/>
      <c r="B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6" s="2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26"/>
      <c r="AL536" s="9"/>
    </row>
    <row r="537" spans="1:38" x14ac:dyDescent="0.3">
      <c r="A537" s="3"/>
      <c r="B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7" s="2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26"/>
      <c r="AL537" s="9"/>
    </row>
    <row r="538" spans="1:38" x14ac:dyDescent="0.3">
      <c r="A538" s="3"/>
      <c r="B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8" s="2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26"/>
      <c r="AL538" s="9"/>
    </row>
    <row r="539" spans="1:38" x14ac:dyDescent="0.3">
      <c r="A539" s="3"/>
      <c r="B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39" s="2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26"/>
      <c r="AL539" s="9"/>
    </row>
    <row r="540" spans="1:38" x14ac:dyDescent="0.3">
      <c r="A540" s="3"/>
      <c r="B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0" s="2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26"/>
      <c r="AL540" s="9"/>
    </row>
    <row r="541" spans="1:38" x14ac:dyDescent="0.3">
      <c r="A541" s="3"/>
      <c r="B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1" s="2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26"/>
      <c r="AL541" s="9"/>
    </row>
    <row r="542" spans="1:38" x14ac:dyDescent="0.3">
      <c r="A542" s="3"/>
      <c r="B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2" s="2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26"/>
      <c r="AL542" s="9"/>
    </row>
    <row r="543" spans="1:38" x14ac:dyDescent="0.3">
      <c r="A543" s="3"/>
      <c r="B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3" s="2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26"/>
      <c r="AL543" s="9"/>
    </row>
    <row r="544" spans="1:38" x14ac:dyDescent="0.3">
      <c r="A544" s="3"/>
      <c r="B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4" s="2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26"/>
      <c r="AL544" s="9"/>
    </row>
    <row r="545" spans="1:38" x14ac:dyDescent="0.3">
      <c r="A545" s="3"/>
      <c r="B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5" s="2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26"/>
      <c r="AL545" s="9"/>
    </row>
    <row r="546" spans="1:38" x14ac:dyDescent="0.3">
      <c r="A546" s="3"/>
      <c r="B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6" s="2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26"/>
      <c r="AL546" s="9"/>
    </row>
    <row r="547" spans="1:38" x14ac:dyDescent="0.3">
      <c r="A547" s="3"/>
      <c r="B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7" s="2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26"/>
      <c r="AL547" s="9"/>
    </row>
    <row r="548" spans="1:38" x14ac:dyDescent="0.3">
      <c r="A548" s="3"/>
      <c r="B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8" s="2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26"/>
      <c r="AL548" s="9"/>
    </row>
    <row r="549" spans="1:38" x14ac:dyDescent="0.3">
      <c r="A549" s="3"/>
      <c r="B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49" s="2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26"/>
      <c r="AL549" s="9"/>
    </row>
    <row r="550" spans="1:38" x14ac:dyDescent="0.3">
      <c r="A550" s="3"/>
      <c r="B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0" s="2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26"/>
      <c r="AL550" s="9"/>
    </row>
    <row r="551" spans="1:38" x14ac:dyDescent="0.3">
      <c r="A551" s="3"/>
      <c r="B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1" s="2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26"/>
      <c r="AL551" s="9"/>
    </row>
    <row r="552" spans="1:38" x14ac:dyDescent="0.3">
      <c r="A552" s="3"/>
      <c r="B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2" s="2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26"/>
      <c r="AL552" s="9"/>
    </row>
    <row r="553" spans="1:38" x14ac:dyDescent="0.3">
      <c r="A553" s="3"/>
      <c r="B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3" s="2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26"/>
      <c r="AL553" s="9"/>
    </row>
    <row r="554" spans="1:38" x14ac:dyDescent="0.3">
      <c r="A554" s="3"/>
      <c r="B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4" s="2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26"/>
      <c r="AL554" s="9"/>
    </row>
    <row r="555" spans="1:38" x14ac:dyDescent="0.3">
      <c r="A555" s="3"/>
      <c r="B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5" s="2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26"/>
      <c r="AL555" s="9"/>
    </row>
    <row r="556" spans="1:38" x14ac:dyDescent="0.3">
      <c r="A556" s="3"/>
      <c r="B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6" s="2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26"/>
      <c r="AL556" s="9"/>
    </row>
    <row r="557" spans="1:38" x14ac:dyDescent="0.3">
      <c r="A557" s="3"/>
      <c r="B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7" s="2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26"/>
      <c r="AL557" s="9"/>
    </row>
    <row r="558" spans="1:38" x14ac:dyDescent="0.3">
      <c r="A558" s="3"/>
      <c r="B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8" s="2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26"/>
      <c r="AL558" s="9"/>
    </row>
    <row r="559" spans="1:38" x14ac:dyDescent="0.3">
      <c r="A559" s="3"/>
      <c r="B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59" s="2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26"/>
      <c r="AL559" s="9"/>
    </row>
    <row r="560" spans="1:38" x14ac:dyDescent="0.3">
      <c r="A560" s="3"/>
      <c r="B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0" s="2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26"/>
      <c r="AL560" s="9"/>
    </row>
    <row r="561" spans="1:38" x14ac:dyDescent="0.3">
      <c r="A561" s="3"/>
      <c r="B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1" s="2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26"/>
      <c r="AL561" s="9"/>
    </row>
    <row r="562" spans="1:38" x14ac:dyDescent="0.3">
      <c r="A562" s="3"/>
      <c r="B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2" s="2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26"/>
      <c r="AL562" s="9"/>
    </row>
    <row r="563" spans="1:38" x14ac:dyDescent="0.3">
      <c r="A563" s="3"/>
      <c r="B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3" s="2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26"/>
      <c r="AL563" s="9"/>
    </row>
    <row r="564" spans="1:38" x14ac:dyDescent="0.3">
      <c r="A564" s="3"/>
      <c r="B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4" s="2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26"/>
      <c r="AL564" s="9"/>
    </row>
    <row r="565" spans="1:38" x14ac:dyDescent="0.3">
      <c r="A565" s="3"/>
      <c r="B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5" s="2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26"/>
      <c r="AL565" s="9"/>
    </row>
    <row r="566" spans="1:38" x14ac:dyDescent="0.3">
      <c r="A566" s="3"/>
      <c r="B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6" s="2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26"/>
      <c r="AL566" s="9"/>
    </row>
    <row r="567" spans="1:38" x14ac:dyDescent="0.3">
      <c r="A567" s="3"/>
      <c r="B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7" s="2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26"/>
      <c r="AL567" s="9"/>
    </row>
    <row r="568" spans="1:38" x14ac:dyDescent="0.3">
      <c r="A568" s="3"/>
      <c r="B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8" s="2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26"/>
      <c r="AL568" s="9"/>
    </row>
    <row r="569" spans="1:38" x14ac:dyDescent="0.3">
      <c r="A569" s="3"/>
      <c r="B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69" s="2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26"/>
      <c r="AL569" s="9"/>
    </row>
    <row r="570" spans="1:38" x14ac:dyDescent="0.3">
      <c r="A570" s="3"/>
      <c r="B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0" s="2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26"/>
      <c r="AL570" s="9"/>
    </row>
    <row r="571" spans="1:38" x14ac:dyDescent="0.3">
      <c r="A571" s="3"/>
      <c r="B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1" s="2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26"/>
      <c r="AL571" s="9"/>
    </row>
    <row r="572" spans="1:38" x14ac:dyDescent="0.3">
      <c r="A572" s="3"/>
      <c r="B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2" s="2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26"/>
      <c r="AL572" s="9"/>
    </row>
    <row r="573" spans="1:38" x14ac:dyDescent="0.3">
      <c r="A573" s="3"/>
      <c r="B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3" s="2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26"/>
      <c r="AL573" s="9"/>
    </row>
    <row r="574" spans="1:38" x14ac:dyDescent="0.3">
      <c r="A574" s="3"/>
      <c r="B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4" s="2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26"/>
      <c r="AL574" s="9"/>
    </row>
    <row r="575" spans="1:38" x14ac:dyDescent="0.3">
      <c r="A575" s="3"/>
      <c r="B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5" s="2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26"/>
      <c r="AL575" s="9"/>
    </row>
    <row r="576" spans="1:38" x14ac:dyDescent="0.3">
      <c r="A576" s="3"/>
      <c r="B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6" s="2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26"/>
      <c r="AL576" s="9"/>
    </row>
    <row r="577" spans="1:38" x14ac:dyDescent="0.3">
      <c r="A577" s="3"/>
      <c r="B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7" s="2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26"/>
      <c r="AL577" s="9"/>
    </row>
    <row r="578" spans="1:38" x14ac:dyDescent="0.3">
      <c r="A578" s="3"/>
      <c r="B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8" s="2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26"/>
      <c r="AL578" s="9"/>
    </row>
    <row r="579" spans="1:38" x14ac:dyDescent="0.3">
      <c r="A579" s="3"/>
      <c r="B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79" s="2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26"/>
      <c r="AL579" s="9"/>
    </row>
    <row r="580" spans="1:38" x14ac:dyDescent="0.3">
      <c r="A580" s="3"/>
      <c r="B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0" s="2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26"/>
      <c r="AL580" s="9"/>
    </row>
    <row r="581" spans="1:38" x14ac:dyDescent="0.3">
      <c r="A581" s="3"/>
      <c r="B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1" s="2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26"/>
      <c r="AL581" s="9"/>
    </row>
    <row r="582" spans="1:38" x14ac:dyDescent="0.3">
      <c r="A582" s="3"/>
      <c r="B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2" s="2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26"/>
      <c r="AL582" s="9"/>
    </row>
    <row r="583" spans="1:38" x14ac:dyDescent="0.3">
      <c r="A583" s="3"/>
      <c r="B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3" s="2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26"/>
      <c r="AL583" s="9"/>
    </row>
    <row r="584" spans="1:38" x14ac:dyDescent="0.3">
      <c r="A584" s="3"/>
      <c r="B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4" s="2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26"/>
      <c r="AL584" s="9"/>
    </row>
    <row r="585" spans="1:38" x14ac:dyDescent="0.3">
      <c r="A585" s="3"/>
      <c r="B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5" s="2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26"/>
      <c r="AL585" s="9"/>
    </row>
    <row r="586" spans="1:38" x14ac:dyDescent="0.3">
      <c r="A586" s="3"/>
      <c r="B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6" s="2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26"/>
      <c r="AL586" s="9"/>
    </row>
    <row r="587" spans="1:38" x14ac:dyDescent="0.3">
      <c r="A587" s="3"/>
      <c r="B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7" s="2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26"/>
      <c r="AL587" s="9"/>
    </row>
    <row r="588" spans="1:38" x14ac:dyDescent="0.3">
      <c r="A588" s="3"/>
      <c r="B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8" s="2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26"/>
      <c r="AL588" s="9"/>
    </row>
    <row r="589" spans="1:38" x14ac:dyDescent="0.3">
      <c r="A589" s="3"/>
      <c r="B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89" s="2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26"/>
      <c r="AL589" s="9"/>
    </row>
    <row r="590" spans="1:38" x14ac:dyDescent="0.3">
      <c r="A590" s="3"/>
      <c r="B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0" s="2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26"/>
      <c r="AL590" s="9"/>
    </row>
    <row r="591" spans="1:38" x14ac:dyDescent="0.3">
      <c r="A591" s="3"/>
      <c r="B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1" s="2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26"/>
      <c r="AL591" s="9"/>
    </row>
    <row r="592" spans="1:38" x14ac:dyDescent="0.3">
      <c r="A592" s="3"/>
      <c r="B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2" s="2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26"/>
      <c r="AL592" s="9"/>
    </row>
    <row r="593" spans="1:38" x14ac:dyDescent="0.3">
      <c r="A593" s="3"/>
      <c r="B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3" s="2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26"/>
      <c r="AL593" s="9"/>
    </row>
    <row r="594" spans="1:38" x14ac:dyDescent="0.3">
      <c r="A594" s="3"/>
      <c r="B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4" s="2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26"/>
      <c r="AL594" s="9"/>
    </row>
    <row r="595" spans="1:38" x14ac:dyDescent="0.3">
      <c r="A595" s="3"/>
      <c r="B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5" s="2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26"/>
      <c r="AL595" s="9"/>
    </row>
    <row r="596" spans="1:38" x14ac:dyDescent="0.3">
      <c r="A596" s="3"/>
      <c r="B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6" s="2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26"/>
      <c r="AL596" s="9"/>
    </row>
    <row r="597" spans="1:38" x14ac:dyDescent="0.3">
      <c r="A597" s="3"/>
      <c r="B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7" s="2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26"/>
      <c r="AL597" s="9"/>
    </row>
    <row r="598" spans="1:38" x14ac:dyDescent="0.3">
      <c r="A598" s="3"/>
      <c r="B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8" s="2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26"/>
      <c r="AL598" s="9"/>
    </row>
    <row r="599" spans="1:38" x14ac:dyDescent="0.3">
      <c r="A599" s="3"/>
      <c r="B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599" s="2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26"/>
      <c r="AL599" s="9"/>
    </row>
    <row r="600" spans="1:38" x14ac:dyDescent="0.3">
      <c r="A600" s="3"/>
      <c r="B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0" s="2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26"/>
      <c r="AL600" s="9"/>
    </row>
    <row r="601" spans="1:38" x14ac:dyDescent="0.3">
      <c r="A601" s="3"/>
      <c r="B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1" s="2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26"/>
      <c r="AL601" s="9"/>
    </row>
    <row r="602" spans="1:38" x14ac:dyDescent="0.3">
      <c r="A602" s="3"/>
      <c r="B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2" s="2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26"/>
      <c r="AL602" s="9"/>
    </row>
    <row r="603" spans="1:38" x14ac:dyDescent="0.3">
      <c r="A603" s="3"/>
      <c r="B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3" s="2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26"/>
      <c r="AL603" s="9"/>
    </row>
    <row r="604" spans="1:38" x14ac:dyDescent="0.3">
      <c r="A604" s="3"/>
      <c r="B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4" s="2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26"/>
      <c r="AL604" s="9"/>
    </row>
    <row r="605" spans="1:38" x14ac:dyDescent="0.3">
      <c r="A605" s="3"/>
      <c r="B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5" s="2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26"/>
      <c r="AL605" s="9"/>
    </row>
    <row r="606" spans="1:38" x14ac:dyDescent="0.3">
      <c r="A606" s="3"/>
      <c r="B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6" s="2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26"/>
      <c r="AL606" s="9"/>
    </row>
    <row r="607" spans="1:38" x14ac:dyDescent="0.3">
      <c r="A607" s="3"/>
      <c r="B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7" s="2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26"/>
      <c r="AL607" s="9"/>
    </row>
    <row r="608" spans="1:38" x14ac:dyDescent="0.3">
      <c r="A608" s="3"/>
      <c r="B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8" s="2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26"/>
      <c r="AL608" s="9"/>
    </row>
    <row r="609" spans="1:38" x14ac:dyDescent="0.3">
      <c r="A609" s="3"/>
      <c r="B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09" s="2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26"/>
      <c r="AL609" s="9"/>
    </row>
    <row r="610" spans="1:38" x14ac:dyDescent="0.3">
      <c r="A610" s="3"/>
      <c r="B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0" s="2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26"/>
      <c r="AL610" s="9"/>
    </row>
    <row r="611" spans="1:38" x14ac:dyDescent="0.3">
      <c r="A611" s="3"/>
      <c r="B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1" s="2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26"/>
      <c r="AL611" s="9"/>
    </row>
    <row r="612" spans="1:38" x14ac:dyDescent="0.3">
      <c r="A612" s="3"/>
      <c r="B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2" s="2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26"/>
      <c r="AL612" s="9"/>
    </row>
    <row r="613" spans="1:38" x14ac:dyDescent="0.3">
      <c r="A613" s="3"/>
      <c r="B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3" s="2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26"/>
      <c r="AL613" s="9"/>
    </row>
    <row r="614" spans="1:38" x14ac:dyDescent="0.3">
      <c r="A614" s="3"/>
      <c r="B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4" s="2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26"/>
      <c r="AL614" s="9"/>
    </row>
    <row r="615" spans="1:38" x14ac:dyDescent="0.3">
      <c r="A615" s="3"/>
      <c r="B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5" s="2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26"/>
      <c r="AL615" s="9"/>
    </row>
    <row r="616" spans="1:38" x14ac:dyDescent="0.3">
      <c r="A616" s="3"/>
      <c r="B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6" s="2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26"/>
      <c r="AL616" s="9"/>
    </row>
    <row r="617" spans="1:38" x14ac:dyDescent="0.3">
      <c r="A617" s="3"/>
      <c r="B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7" s="2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26"/>
      <c r="AL617" s="9"/>
    </row>
    <row r="618" spans="1:38" x14ac:dyDescent="0.3">
      <c r="A618" s="3"/>
      <c r="B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8" s="2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26"/>
      <c r="AL618" s="9"/>
    </row>
    <row r="619" spans="1:38" x14ac:dyDescent="0.3">
      <c r="A619" s="3"/>
      <c r="B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19" s="2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26"/>
      <c r="AL619" s="9"/>
    </row>
    <row r="620" spans="1:38" x14ac:dyDescent="0.3">
      <c r="A620" s="3"/>
      <c r="B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0" s="2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26"/>
      <c r="AL620" s="9"/>
    </row>
    <row r="621" spans="1:38" x14ac:dyDescent="0.3">
      <c r="A621" s="3"/>
      <c r="B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1" s="2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26"/>
      <c r="AL621" s="9"/>
    </row>
    <row r="622" spans="1:38" x14ac:dyDescent="0.3">
      <c r="A622" s="3"/>
      <c r="B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2" s="2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26"/>
      <c r="AL622" s="9"/>
    </row>
    <row r="623" spans="1:38" x14ac:dyDescent="0.3">
      <c r="A623" s="3"/>
      <c r="B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3" s="2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26"/>
      <c r="AL623" s="9"/>
    </row>
    <row r="624" spans="1:38" x14ac:dyDescent="0.3">
      <c r="A624" s="3"/>
      <c r="B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4" s="2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26"/>
      <c r="AL624" s="9"/>
    </row>
    <row r="625" spans="1:38" x14ac:dyDescent="0.3">
      <c r="A625" s="3"/>
      <c r="B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5" s="2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26"/>
      <c r="AL625" s="9"/>
    </row>
    <row r="626" spans="1:38" x14ac:dyDescent="0.3">
      <c r="A626" s="3"/>
      <c r="B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6" s="2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26"/>
      <c r="AL626" s="9"/>
    </row>
    <row r="627" spans="1:38" x14ac:dyDescent="0.3">
      <c r="A627" s="3"/>
      <c r="B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7" s="2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26"/>
      <c r="AL627" s="9"/>
    </row>
    <row r="628" spans="1:38" x14ac:dyDescent="0.3">
      <c r="A628" s="3"/>
      <c r="B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8" s="2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26"/>
      <c r="AL628" s="9"/>
    </row>
    <row r="629" spans="1:38" x14ac:dyDescent="0.3">
      <c r="A629" s="3"/>
      <c r="B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29" s="2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26"/>
      <c r="AL629" s="9"/>
    </row>
    <row r="630" spans="1:38" x14ac:dyDescent="0.3">
      <c r="A630" s="3"/>
      <c r="B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0" s="2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26"/>
      <c r="AL630" s="9"/>
    </row>
    <row r="631" spans="1:38" x14ac:dyDescent="0.3">
      <c r="A631" s="3"/>
      <c r="B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1" s="2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26"/>
      <c r="AL631" s="9"/>
    </row>
    <row r="632" spans="1:38" x14ac:dyDescent="0.3">
      <c r="A632" s="3"/>
      <c r="B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2" s="2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26"/>
      <c r="AL632" s="9"/>
    </row>
    <row r="633" spans="1:38" x14ac:dyDescent="0.3">
      <c r="A633" s="3"/>
      <c r="B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3" s="2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26"/>
      <c r="AL633" s="9"/>
    </row>
    <row r="634" spans="1:38" x14ac:dyDescent="0.3">
      <c r="A634" s="3"/>
      <c r="B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4" s="2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26"/>
      <c r="AL634" s="9"/>
    </row>
    <row r="635" spans="1:38" x14ac:dyDescent="0.3">
      <c r="A635" s="3"/>
      <c r="B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5" s="2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26"/>
      <c r="AL635" s="9"/>
    </row>
    <row r="636" spans="1:38" x14ac:dyDescent="0.3">
      <c r="A636" s="3"/>
      <c r="B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6" s="2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26"/>
      <c r="AL636" s="9"/>
    </row>
    <row r="637" spans="1:38" x14ac:dyDescent="0.3">
      <c r="A637" s="3"/>
      <c r="B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7" s="2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26"/>
      <c r="AL637" s="9"/>
    </row>
    <row r="638" spans="1:38" x14ac:dyDescent="0.3">
      <c r="A638" s="3"/>
      <c r="B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8" s="2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26"/>
      <c r="AL638" s="9"/>
    </row>
    <row r="639" spans="1:38" x14ac:dyDescent="0.3">
      <c r="A639" s="3"/>
      <c r="B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39" s="2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26"/>
      <c r="AL639" s="9"/>
    </row>
    <row r="640" spans="1:38" x14ac:dyDescent="0.3">
      <c r="A640" s="3"/>
      <c r="B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0" s="2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26"/>
      <c r="AL640" s="9"/>
    </row>
    <row r="641" spans="1:38" x14ac:dyDescent="0.3">
      <c r="A641" s="3"/>
      <c r="B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1" s="2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26"/>
      <c r="AL641" s="9"/>
    </row>
    <row r="642" spans="1:38" x14ac:dyDescent="0.3">
      <c r="A642" s="3"/>
      <c r="B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2" s="2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26"/>
      <c r="AL642" s="9"/>
    </row>
    <row r="643" spans="1:38" x14ac:dyDescent="0.3">
      <c r="A643" s="3"/>
      <c r="B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3" s="2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26"/>
      <c r="AL643" s="9"/>
    </row>
    <row r="644" spans="1:38" x14ac:dyDescent="0.3">
      <c r="A644" s="3"/>
      <c r="B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4" s="2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26"/>
      <c r="AL644" s="9"/>
    </row>
    <row r="645" spans="1:38" x14ac:dyDescent="0.3">
      <c r="A645" s="3"/>
      <c r="B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5" s="2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26"/>
      <c r="AL645" s="9"/>
    </row>
    <row r="646" spans="1:38" x14ac:dyDescent="0.3">
      <c r="A646" s="3"/>
      <c r="B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6" s="2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26"/>
      <c r="AL646" s="9"/>
    </row>
    <row r="647" spans="1:38" x14ac:dyDescent="0.3">
      <c r="A647" s="3"/>
      <c r="B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7" s="2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26"/>
      <c r="AL647" s="9"/>
    </row>
    <row r="648" spans="1:38" x14ac:dyDescent="0.3">
      <c r="A648" s="3"/>
      <c r="B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8" s="2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26"/>
      <c r="AL648" s="9"/>
    </row>
    <row r="649" spans="1:38" x14ac:dyDescent="0.3">
      <c r="A649" s="3"/>
      <c r="B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49" s="2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26"/>
      <c r="AL649" s="9"/>
    </row>
    <row r="650" spans="1:38" x14ac:dyDescent="0.3">
      <c r="A650" s="3"/>
      <c r="B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0" s="2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26"/>
      <c r="AL650" s="9"/>
    </row>
    <row r="651" spans="1:38" x14ac:dyDescent="0.3">
      <c r="A651" s="3"/>
      <c r="B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1" s="2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26"/>
      <c r="AL651" s="9"/>
    </row>
    <row r="652" spans="1:38" x14ac:dyDescent="0.3">
      <c r="A652" s="3"/>
      <c r="B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2" s="2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26"/>
      <c r="AL652" s="9"/>
    </row>
    <row r="653" spans="1:38" x14ac:dyDescent="0.3">
      <c r="A653" s="3"/>
      <c r="B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3" s="2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26"/>
      <c r="AL653" s="9"/>
    </row>
    <row r="654" spans="1:38" x14ac:dyDescent="0.3">
      <c r="A654" s="3"/>
      <c r="B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4" s="2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26"/>
      <c r="AL654" s="9"/>
    </row>
    <row r="655" spans="1:38" x14ac:dyDescent="0.3">
      <c r="A655" s="3"/>
      <c r="B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5" s="2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26"/>
      <c r="AL655" s="9"/>
    </row>
    <row r="656" spans="1:38" x14ac:dyDescent="0.3">
      <c r="A656" s="3"/>
      <c r="B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6" s="2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26"/>
      <c r="AL656" s="9"/>
    </row>
    <row r="657" spans="1:38" x14ac:dyDescent="0.3">
      <c r="A657" s="3"/>
      <c r="B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7" s="2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26"/>
      <c r="AL657" s="9"/>
    </row>
    <row r="658" spans="1:38" x14ac:dyDescent="0.3">
      <c r="A658" s="3"/>
      <c r="B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8" s="2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26"/>
      <c r="AL658" s="9"/>
    </row>
    <row r="659" spans="1:38" x14ac:dyDescent="0.3">
      <c r="A659" s="3"/>
      <c r="B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59" s="2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26"/>
      <c r="AL659" s="9"/>
    </row>
    <row r="660" spans="1:38" x14ac:dyDescent="0.3">
      <c r="A660" s="3"/>
      <c r="B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0" s="2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26"/>
      <c r="AL660" s="9"/>
    </row>
    <row r="661" spans="1:38" x14ac:dyDescent="0.3">
      <c r="A661" s="3"/>
      <c r="B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1" s="2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26"/>
      <c r="AL661" s="9"/>
    </row>
    <row r="662" spans="1:38" x14ac:dyDescent="0.3">
      <c r="A662" s="3"/>
      <c r="B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2" s="2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26"/>
      <c r="AL662" s="9"/>
    </row>
    <row r="663" spans="1:38" x14ac:dyDescent="0.3">
      <c r="A663" s="3"/>
      <c r="B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3" s="2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26"/>
      <c r="AL663" s="9"/>
    </row>
    <row r="664" spans="1:38" x14ac:dyDescent="0.3">
      <c r="A664" s="3"/>
      <c r="B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4" s="2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26"/>
      <c r="AL664" s="9"/>
    </row>
    <row r="665" spans="1:38" x14ac:dyDescent="0.3">
      <c r="A665" s="3"/>
      <c r="B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5" s="2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26"/>
      <c r="AL665" s="9"/>
    </row>
    <row r="666" spans="1:38" x14ac:dyDescent="0.3">
      <c r="A666" s="3"/>
      <c r="B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6" s="2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26"/>
      <c r="AL666" s="9"/>
    </row>
    <row r="667" spans="1:38" x14ac:dyDescent="0.3">
      <c r="A667" s="3"/>
      <c r="B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7" s="2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26"/>
      <c r="AL667" s="9"/>
    </row>
    <row r="668" spans="1:38" x14ac:dyDescent="0.3">
      <c r="A668" s="3"/>
      <c r="B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8" s="2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26"/>
      <c r="AL668" s="9"/>
    </row>
    <row r="669" spans="1:38" x14ac:dyDescent="0.3">
      <c r="A669" s="3"/>
      <c r="B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69" s="2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26"/>
      <c r="AL669" s="9"/>
    </row>
    <row r="670" spans="1:38" x14ac:dyDescent="0.3">
      <c r="A670" s="3"/>
      <c r="B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0" s="2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26"/>
      <c r="AL670" s="9"/>
    </row>
    <row r="671" spans="1:38" x14ac:dyDescent="0.3">
      <c r="A671" s="3"/>
      <c r="B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1" s="2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26"/>
      <c r="AL671" s="9"/>
    </row>
    <row r="672" spans="1:38" x14ac:dyDescent="0.3">
      <c r="A672" s="3"/>
      <c r="B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2" s="2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26"/>
      <c r="AL672" s="9"/>
    </row>
    <row r="673" spans="1:38" x14ac:dyDescent="0.3">
      <c r="A673" s="3"/>
      <c r="B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3" s="2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26"/>
      <c r="AL673" s="9"/>
    </row>
    <row r="674" spans="1:38" x14ac:dyDescent="0.3">
      <c r="A674" s="3"/>
      <c r="B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4" s="2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26"/>
      <c r="AL674" s="9"/>
    </row>
    <row r="675" spans="1:38" x14ac:dyDescent="0.3">
      <c r="A675" s="3"/>
      <c r="B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5" s="2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26"/>
      <c r="AL675" s="9"/>
    </row>
    <row r="676" spans="1:38" x14ac:dyDescent="0.3">
      <c r="A676" s="3"/>
      <c r="B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6" s="2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26"/>
      <c r="AL676" s="9"/>
    </row>
    <row r="677" spans="1:38" x14ac:dyDescent="0.3">
      <c r="A677" s="3"/>
      <c r="B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7" s="2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26"/>
      <c r="AL677" s="9"/>
    </row>
    <row r="678" spans="1:38" x14ac:dyDescent="0.3">
      <c r="A678" s="3"/>
      <c r="B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8" s="2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26"/>
      <c r="AL678" s="9"/>
    </row>
    <row r="679" spans="1:38" x14ac:dyDescent="0.3">
      <c r="A679" s="3"/>
      <c r="B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79" s="2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26"/>
      <c r="AL679" s="9"/>
    </row>
    <row r="680" spans="1:38" x14ac:dyDescent="0.3">
      <c r="A680" s="3"/>
      <c r="B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0" s="2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26"/>
      <c r="AL680" s="9"/>
    </row>
    <row r="681" spans="1:38" x14ac:dyDescent="0.3">
      <c r="A681" s="3"/>
      <c r="B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1" s="2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26"/>
      <c r="AL681" s="9"/>
    </row>
    <row r="682" spans="1:38" x14ac:dyDescent="0.3">
      <c r="A682" s="3"/>
      <c r="B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2" s="2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26"/>
      <c r="AL682" s="9"/>
    </row>
    <row r="683" spans="1:38" x14ac:dyDescent="0.3">
      <c r="A683" s="3"/>
      <c r="B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3" s="2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26"/>
      <c r="AL683" s="9"/>
    </row>
    <row r="684" spans="1:38" x14ac:dyDescent="0.3">
      <c r="A684" s="3"/>
      <c r="B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4" s="2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26"/>
      <c r="AL684" s="9"/>
    </row>
    <row r="685" spans="1:38" x14ac:dyDescent="0.3">
      <c r="A685" s="3"/>
      <c r="B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5" s="2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26"/>
      <c r="AL685" s="9"/>
    </row>
    <row r="686" spans="1:38" x14ac:dyDescent="0.3">
      <c r="A686" s="3"/>
      <c r="B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6" s="2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26"/>
      <c r="AL686" s="9"/>
    </row>
    <row r="687" spans="1:38" x14ac:dyDescent="0.3">
      <c r="A687" s="3"/>
      <c r="B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7" s="2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26"/>
      <c r="AL687" s="9"/>
    </row>
    <row r="688" spans="1:38" x14ac:dyDescent="0.3">
      <c r="A688" s="3"/>
      <c r="B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8" s="2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26"/>
      <c r="AL688" s="9"/>
    </row>
    <row r="689" spans="1:38" x14ac:dyDescent="0.3">
      <c r="A689" s="3"/>
      <c r="B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89" s="2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26"/>
      <c r="AL689" s="9"/>
    </row>
    <row r="690" spans="1:38" x14ac:dyDescent="0.3">
      <c r="A690" s="3"/>
      <c r="B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0" s="2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26"/>
      <c r="AL690" s="9"/>
    </row>
    <row r="691" spans="1:38" x14ac:dyDescent="0.3">
      <c r="A691" s="3"/>
      <c r="B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1" s="2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26"/>
      <c r="AL691" s="9"/>
    </row>
    <row r="692" spans="1:38" x14ac:dyDescent="0.3">
      <c r="A692" s="3"/>
      <c r="B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2" s="2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26"/>
      <c r="AL692" s="9"/>
    </row>
    <row r="693" spans="1:38" x14ac:dyDescent="0.3">
      <c r="A693" s="3"/>
      <c r="B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3" s="2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26"/>
      <c r="AL693" s="9"/>
    </row>
    <row r="694" spans="1:38" x14ac:dyDescent="0.3">
      <c r="A694" s="3"/>
      <c r="B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4" s="2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26"/>
      <c r="AL694" s="9"/>
    </row>
    <row r="695" spans="1:38" x14ac:dyDescent="0.3">
      <c r="A695" s="3"/>
      <c r="B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5" s="2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26"/>
      <c r="AL695" s="9"/>
    </row>
    <row r="696" spans="1:38" x14ac:dyDescent="0.3">
      <c r="A696" s="3"/>
      <c r="B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6" s="2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26"/>
      <c r="AL696" s="9"/>
    </row>
    <row r="697" spans="1:38" x14ac:dyDescent="0.3">
      <c r="A697" s="3"/>
      <c r="B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7" s="2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26"/>
      <c r="AL697" s="9"/>
    </row>
    <row r="698" spans="1:38" x14ac:dyDescent="0.3">
      <c r="A698" s="3"/>
      <c r="B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8" s="2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26"/>
      <c r="AL698" s="9"/>
    </row>
    <row r="699" spans="1:38" x14ac:dyDescent="0.3">
      <c r="A699" s="3"/>
      <c r="B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699" s="2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26"/>
      <c r="AL699" s="9"/>
    </row>
    <row r="700" spans="1:38" x14ac:dyDescent="0.3">
      <c r="A700" s="3"/>
      <c r="B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0" s="2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26"/>
      <c r="AL700" s="9"/>
    </row>
    <row r="701" spans="1:38" x14ac:dyDescent="0.3">
      <c r="A701" s="3"/>
      <c r="B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1" s="2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26"/>
      <c r="AL701" s="9"/>
    </row>
    <row r="702" spans="1:38" x14ac:dyDescent="0.3">
      <c r="A702" s="3"/>
      <c r="B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2" s="2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26"/>
      <c r="AL702" s="9"/>
    </row>
    <row r="703" spans="1:38" x14ac:dyDescent="0.3">
      <c r="A703" s="3"/>
      <c r="B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3" s="2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26"/>
      <c r="AL703" s="9"/>
    </row>
    <row r="704" spans="1:38" x14ac:dyDescent="0.3">
      <c r="A704" s="3"/>
      <c r="B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4" s="2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26"/>
      <c r="AL704" s="9"/>
    </row>
    <row r="705" spans="1:38" x14ac:dyDescent="0.3">
      <c r="A705" s="3"/>
      <c r="B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5" s="2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26"/>
      <c r="AL705" s="9"/>
    </row>
    <row r="706" spans="1:38" x14ac:dyDescent="0.3">
      <c r="A706" s="3"/>
      <c r="B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6" s="2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26"/>
      <c r="AL706" s="9"/>
    </row>
    <row r="707" spans="1:38" x14ac:dyDescent="0.3">
      <c r="A707" s="3"/>
      <c r="B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7" s="2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26"/>
      <c r="AL707" s="9"/>
    </row>
    <row r="708" spans="1:38" x14ac:dyDescent="0.3">
      <c r="A708" s="3"/>
      <c r="B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8" s="2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26"/>
      <c r="AL708" s="9"/>
    </row>
    <row r="709" spans="1:38" x14ac:dyDescent="0.3">
      <c r="A709" s="3"/>
      <c r="B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09" s="2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26"/>
      <c r="AL709" s="9"/>
    </row>
    <row r="710" spans="1:38" x14ac:dyDescent="0.3">
      <c r="A710" s="3"/>
      <c r="B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0" s="2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26"/>
      <c r="AL710" s="9"/>
    </row>
    <row r="711" spans="1:38" x14ac:dyDescent="0.3">
      <c r="A711" s="3"/>
      <c r="B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1" s="2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26"/>
      <c r="AL711" s="9"/>
    </row>
    <row r="712" spans="1:38" x14ac:dyDescent="0.3">
      <c r="A712" s="3"/>
      <c r="B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2" s="2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26"/>
      <c r="AL712" s="9"/>
    </row>
    <row r="713" spans="1:38" x14ac:dyDescent="0.3">
      <c r="A713" s="3"/>
      <c r="B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3" s="2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26"/>
      <c r="AL713" s="9"/>
    </row>
    <row r="714" spans="1:38" x14ac:dyDescent="0.3">
      <c r="A714" s="3"/>
      <c r="B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4" s="2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26"/>
      <c r="AL714" s="9"/>
    </row>
    <row r="715" spans="1:38" x14ac:dyDescent="0.3">
      <c r="A715" s="3"/>
      <c r="B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5" s="2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26"/>
      <c r="AL715" s="9"/>
    </row>
    <row r="716" spans="1:38" x14ac:dyDescent="0.3">
      <c r="A716" s="3"/>
      <c r="B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6" s="2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26"/>
      <c r="AL716" s="9"/>
    </row>
    <row r="717" spans="1:38" x14ac:dyDescent="0.3">
      <c r="A717" s="3"/>
      <c r="B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7" s="2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26"/>
      <c r="AL717" s="9"/>
    </row>
    <row r="718" spans="1:38" x14ac:dyDescent="0.3">
      <c r="A718" s="3"/>
      <c r="B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8" s="2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26"/>
      <c r="AL718" s="9"/>
    </row>
    <row r="719" spans="1:38" x14ac:dyDescent="0.3">
      <c r="A719" s="3"/>
      <c r="B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19" s="2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26"/>
      <c r="AL719" s="9"/>
    </row>
    <row r="720" spans="1:38" x14ac:dyDescent="0.3">
      <c r="A720" s="3"/>
      <c r="B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0" s="2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26"/>
      <c r="AL720" s="9"/>
    </row>
    <row r="721" spans="1:38" x14ac:dyDescent="0.3">
      <c r="A721" s="3"/>
      <c r="B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1" s="2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26"/>
      <c r="AL721" s="9"/>
    </row>
    <row r="722" spans="1:38" x14ac:dyDescent="0.3">
      <c r="A722" s="3"/>
      <c r="B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2" s="2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26"/>
      <c r="AL722" s="9"/>
    </row>
    <row r="723" spans="1:38" x14ac:dyDescent="0.3">
      <c r="A723" s="3"/>
      <c r="B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3" s="2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26"/>
      <c r="AL723" s="9"/>
    </row>
    <row r="724" spans="1:38" x14ac:dyDescent="0.3">
      <c r="A724" s="3"/>
      <c r="B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4" s="2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26"/>
      <c r="AL724" s="9"/>
    </row>
    <row r="725" spans="1:38" x14ac:dyDescent="0.3">
      <c r="A725" s="3"/>
      <c r="B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5" s="2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26"/>
      <c r="AL725" s="9"/>
    </row>
    <row r="726" spans="1:38" x14ac:dyDescent="0.3">
      <c r="A726" s="3"/>
      <c r="B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6" s="2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26"/>
      <c r="AL726" s="9"/>
    </row>
    <row r="727" spans="1:38" x14ac:dyDescent="0.3">
      <c r="A727" s="3"/>
      <c r="B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7" s="2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26"/>
      <c r="AL727" s="9"/>
    </row>
    <row r="728" spans="1:38" x14ac:dyDescent="0.3">
      <c r="A728" s="3"/>
      <c r="B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8" s="2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26"/>
      <c r="AL728" s="9"/>
    </row>
    <row r="729" spans="1:38" x14ac:dyDescent="0.3">
      <c r="A729" s="3"/>
      <c r="B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29" s="2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26"/>
      <c r="AL729" s="9"/>
    </row>
    <row r="730" spans="1:38" x14ac:dyDescent="0.3">
      <c r="A730" s="3"/>
      <c r="B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0" s="2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26"/>
      <c r="AL730" s="9"/>
    </row>
    <row r="731" spans="1:38" x14ac:dyDescent="0.3">
      <c r="A731" s="3"/>
      <c r="B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1" s="2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26"/>
      <c r="AL731" s="9"/>
    </row>
    <row r="732" spans="1:38" x14ac:dyDescent="0.3">
      <c r="A732" s="3"/>
      <c r="B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2" s="2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26"/>
      <c r="AL732" s="9"/>
    </row>
    <row r="733" spans="1:38" x14ac:dyDescent="0.3">
      <c r="A733" s="3"/>
      <c r="B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3" s="2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26"/>
      <c r="AL733" s="9"/>
    </row>
    <row r="734" spans="1:38" x14ac:dyDescent="0.3">
      <c r="A734" s="3"/>
      <c r="B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4" s="2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26"/>
      <c r="AL734" s="9"/>
    </row>
    <row r="735" spans="1:38" x14ac:dyDescent="0.3">
      <c r="A735" s="3"/>
      <c r="B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5" s="2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26"/>
      <c r="AL735" s="9"/>
    </row>
    <row r="736" spans="1:38" x14ac:dyDescent="0.3">
      <c r="A736" s="3"/>
      <c r="B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6" s="2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26"/>
      <c r="AL736" s="9"/>
    </row>
    <row r="737" spans="1:38" x14ac:dyDescent="0.3">
      <c r="A737" s="3"/>
      <c r="B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7" s="2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26"/>
      <c r="AL737" s="9"/>
    </row>
    <row r="738" spans="1:38" x14ac:dyDescent="0.3">
      <c r="A738" s="3"/>
      <c r="B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8" s="2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26"/>
      <c r="AL738" s="9"/>
    </row>
    <row r="739" spans="1:38" x14ac:dyDescent="0.3">
      <c r="A739" s="3"/>
      <c r="B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39" s="2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26"/>
      <c r="AL739" s="9"/>
    </row>
    <row r="740" spans="1:38" x14ac:dyDescent="0.3">
      <c r="A740" s="3"/>
      <c r="B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0" s="2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26"/>
      <c r="AL740" s="9"/>
    </row>
    <row r="741" spans="1:38" x14ac:dyDescent="0.3">
      <c r="A741" s="3"/>
      <c r="B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1" s="2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26"/>
      <c r="AL741" s="9"/>
    </row>
    <row r="742" spans="1:38" x14ac:dyDescent="0.3">
      <c r="A742" s="3"/>
      <c r="B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2" s="2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26"/>
      <c r="AL742" s="9"/>
    </row>
    <row r="743" spans="1:38" x14ac:dyDescent="0.3">
      <c r="A743" s="3"/>
      <c r="B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3" s="2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26"/>
      <c r="AL743" s="9"/>
    </row>
    <row r="744" spans="1:38" x14ac:dyDescent="0.3">
      <c r="A744" s="3"/>
      <c r="B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4" s="2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26"/>
      <c r="AL744" s="9"/>
    </row>
    <row r="745" spans="1:38" x14ac:dyDescent="0.3">
      <c r="A745" s="3"/>
      <c r="B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5" s="2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26"/>
      <c r="AL745" s="9"/>
    </row>
    <row r="746" spans="1:38" x14ac:dyDescent="0.3">
      <c r="A746" s="3"/>
      <c r="B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6" s="2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26"/>
      <c r="AL746" s="9"/>
    </row>
    <row r="747" spans="1:38" x14ac:dyDescent="0.3">
      <c r="A747" s="3"/>
      <c r="B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7" s="2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26"/>
      <c r="AL747" s="9"/>
    </row>
    <row r="748" spans="1:38" x14ac:dyDescent="0.3">
      <c r="A748" s="3"/>
      <c r="B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8" s="2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26"/>
      <c r="AL748" s="9"/>
    </row>
    <row r="749" spans="1:38" x14ac:dyDescent="0.3">
      <c r="A749" s="3"/>
      <c r="B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49" s="2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26"/>
      <c r="AL749" s="9"/>
    </row>
    <row r="750" spans="1:38" x14ac:dyDescent="0.3">
      <c r="A750" s="3"/>
      <c r="B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0" s="2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26"/>
      <c r="AL750" s="9"/>
    </row>
    <row r="751" spans="1:38" x14ac:dyDescent="0.3">
      <c r="A751" s="3"/>
      <c r="B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1" s="2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26"/>
      <c r="AL751" s="9"/>
    </row>
    <row r="752" spans="1:38" x14ac:dyDescent="0.3">
      <c r="A752" s="3"/>
      <c r="B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2" s="2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26"/>
      <c r="AL752" s="9"/>
    </row>
    <row r="753" spans="1:38" x14ac:dyDescent="0.3">
      <c r="A753" s="3"/>
      <c r="B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3" s="2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26"/>
      <c r="AL753" s="9"/>
    </row>
    <row r="754" spans="1:38" x14ac:dyDescent="0.3">
      <c r="A754" s="3"/>
      <c r="B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4" s="2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26"/>
      <c r="AL754" s="9"/>
    </row>
    <row r="755" spans="1:38" x14ac:dyDescent="0.3">
      <c r="A755" s="3"/>
      <c r="B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5" s="2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26"/>
      <c r="AL755" s="9"/>
    </row>
    <row r="756" spans="1:38" x14ac:dyDescent="0.3">
      <c r="A756" s="3"/>
      <c r="B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6" s="2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26"/>
      <c r="AL756" s="9"/>
    </row>
    <row r="757" spans="1:38" x14ac:dyDescent="0.3">
      <c r="A757" s="3"/>
      <c r="B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7" s="2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26"/>
      <c r="AL757" s="9"/>
    </row>
    <row r="758" spans="1:38" x14ac:dyDescent="0.3">
      <c r="A758" s="3"/>
      <c r="B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8" s="2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26"/>
      <c r="AL758" s="9"/>
    </row>
    <row r="759" spans="1:38" x14ac:dyDescent="0.3">
      <c r="A759" s="3"/>
      <c r="B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59" s="2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26"/>
      <c r="AL759" s="9"/>
    </row>
    <row r="760" spans="1:38" x14ac:dyDescent="0.3">
      <c r="A760" s="3"/>
      <c r="B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0" s="2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26"/>
      <c r="AL760" s="9"/>
    </row>
    <row r="761" spans="1:38" x14ac:dyDescent="0.3">
      <c r="A761" s="3"/>
      <c r="B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1" s="2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26"/>
      <c r="AL761" s="9"/>
    </row>
    <row r="762" spans="1:38" x14ac:dyDescent="0.3">
      <c r="A762" s="3"/>
      <c r="B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2" s="2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26"/>
      <c r="AL762" s="9"/>
    </row>
    <row r="763" spans="1:38" x14ac:dyDescent="0.3">
      <c r="A763" s="3"/>
      <c r="B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3" s="2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26"/>
      <c r="AL763" s="9"/>
    </row>
    <row r="764" spans="1:38" x14ac:dyDescent="0.3">
      <c r="A764" s="3"/>
      <c r="B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4" s="2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26"/>
      <c r="AL764" s="9"/>
    </row>
    <row r="765" spans="1:38" x14ac:dyDescent="0.3">
      <c r="A765" s="3"/>
      <c r="B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5" s="2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26"/>
      <c r="AL765" s="9"/>
    </row>
    <row r="766" spans="1:38" x14ac:dyDescent="0.3">
      <c r="A766" s="3"/>
      <c r="B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6" s="2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26"/>
      <c r="AL766" s="9"/>
    </row>
    <row r="767" spans="1:38" x14ac:dyDescent="0.3">
      <c r="A767" s="3"/>
      <c r="B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7" s="2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26"/>
      <c r="AL767" s="9"/>
    </row>
    <row r="768" spans="1:38" x14ac:dyDescent="0.3">
      <c r="A768" s="3"/>
      <c r="B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8" s="2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26"/>
      <c r="AL768" s="9"/>
    </row>
    <row r="769" spans="1:38" x14ac:dyDescent="0.3">
      <c r="A769" s="3"/>
      <c r="B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69" s="2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26"/>
      <c r="AL769" s="9"/>
    </row>
    <row r="770" spans="1:38" x14ac:dyDescent="0.3">
      <c r="A770" s="3"/>
      <c r="B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0" s="2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26"/>
      <c r="AL770" s="9"/>
    </row>
    <row r="771" spans="1:38" x14ac:dyDescent="0.3">
      <c r="A771" s="3"/>
      <c r="B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1" s="2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26"/>
      <c r="AL771" s="9"/>
    </row>
    <row r="772" spans="1:38" x14ac:dyDescent="0.3">
      <c r="A772" s="3"/>
      <c r="B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2" s="2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26"/>
      <c r="AL772" s="9"/>
    </row>
    <row r="773" spans="1:38" x14ac:dyDescent="0.3">
      <c r="A773" s="3"/>
      <c r="B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3" s="2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26"/>
      <c r="AL773" s="9"/>
    </row>
    <row r="774" spans="1:38" x14ac:dyDescent="0.3">
      <c r="A774" s="3"/>
      <c r="B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4" s="2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26"/>
      <c r="AL774" s="9"/>
    </row>
    <row r="775" spans="1:38" x14ac:dyDescent="0.3">
      <c r="A775" s="3"/>
      <c r="B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5" s="2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26"/>
      <c r="AL775" s="9"/>
    </row>
    <row r="776" spans="1:38" x14ac:dyDescent="0.3">
      <c r="A776" s="3"/>
      <c r="B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6" s="2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26"/>
      <c r="AL776" s="9"/>
    </row>
    <row r="777" spans="1:38" x14ac:dyDescent="0.3">
      <c r="A777" s="3"/>
      <c r="B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7" s="2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26"/>
      <c r="AL777" s="9"/>
    </row>
    <row r="778" spans="1:38" x14ac:dyDescent="0.3">
      <c r="A778" s="3"/>
      <c r="B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8" s="2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26"/>
      <c r="AL778" s="9"/>
    </row>
    <row r="779" spans="1:38" x14ac:dyDescent="0.3">
      <c r="A779" s="3"/>
      <c r="B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79" s="2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26"/>
      <c r="AL779" s="9"/>
    </row>
    <row r="780" spans="1:38" x14ac:dyDescent="0.3">
      <c r="A780" s="3"/>
      <c r="B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0" s="2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26"/>
      <c r="AL780" s="9"/>
    </row>
    <row r="781" spans="1:38" x14ac:dyDescent="0.3">
      <c r="A781" s="3"/>
      <c r="B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1" s="2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26"/>
      <c r="AL781" s="9"/>
    </row>
    <row r="782" spans="1:38" x14ac:dyDescent="0.3">
      <c r="A782" s="3"/>
      <c r="B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2" s="2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26"/>
      <c r="AL782" s="9"/>
    </row>
    <row r="783" spans="1:38" x14ac:dyDescent="0.3">
      <c r="A783" s="3"/>
      <c r="B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3" s="2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26"/>
      <c r="AL783" s="9"/>
    </row>
    <row r="784" spans="1:38" x14ac:dyDescent="0.3">
      <c r="A784" s="3"/>
      <c r="B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4" s="2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26"/>
      <c r="AL784" s="9"/>
    </row>
    <row r="785" spans="1:38" x14ac:dyDescent="0.3">
      <c r="A785" s="3"/>
      <c r="B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5" s="2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26"/>
      <c r="AL785" s="9"/>
    </row>
    <row r="786" spans="1:38" x14ac:dyDescent="0.3">
      <c r="A786" s="3"/>
      <c r="B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6" s="2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26"/>
      <c r="AL786" s="9"/>
    </row>
    <row r="787" spans="1:38" x14ac:dyDescent="0.3">
      <c r="A787" s="3"/>
      <c r="B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7" s="2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26"/>
      <c r="AL787" s="9"/>
    </row>
    <row r="788" spans="1:38" x14ac:dyDescent="0.3">
      <c r="A788" s="3"/>
      <c r="B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8" s="2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26"/>
      <c r="AL788" s="9"/>
    </row>
    <row r="789" spans="1:38" x14ac:dyDescent="0.3">
      <c r="A789" s="3"/>
      <c r="B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89" s="2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26"/>
      <c r="AL789" s="9"/>
    </row>
    <row r="790" spans="1:38" x14ac:dyDescent="0.3">
      <c r="A790" s="3"/>
      <c r="B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0" s="2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26"/>
      <c r="AL790" s="9"/>
    </row>
    <row r="791" spans="1:38" x14ac:dyDescent="0.3">
      <c r="A791" s="3"/>
      <c r="B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1" s="2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26"/>
      <c r="AL791" s="9"/>
    </row>
    <row r="792" spans="1:38" x14ac:dyDescent="0.3">
      <c r="A792" s="3"/>
      <c r="B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2" s="2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26"/>
      <c r="AL792" s="9"/>
    </row>
    <row r="793" spans="1:38" x14ac:dyDescent="0.3">
      <c r="A793" s="3"/>
      <c r="B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3" s="2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26"/>
      <c r="AL793" s="9"/>
    </row>
    <row r="794" spans="1:38" x14ac:dyDescent="0.3">
      <c r="A794" s="3"/>
      <c r="B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4" s="2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26"/>
      <c r="AL794" s="9"/>
    </row>
    <row r="795" spans="1:38" x14ac:dyDescent="0.3">
      <c r="A795" s="3"/>
      <c r="B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5" s="2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26"/>
      <c r="AL795" s="9"/>
    </row>
    <row r="796" spans="1:38" x14ac:dyDescent="0.3">
      <c r="A796" s="3"/>
      <c r="B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6" s="2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26"/>
      <c r="AL796" s="9"/>
    </row>
    <row r="797" spans="1:38" x14ac:dyDescent="0.3">
      <c r="A797" s="3"/>
      <c r="B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7" s="2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26"/>
      <c r="AL797" s="9"/>
    </row>
    <row r="798" spans="1:38" x14ac:dyDescent="0.3">
      <c r="A798" s="3"/>
      <c r="B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8" s="2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26"/>
      <c r="AL798" s="9"/>
    </row>
    <row r="799" spans="1:38" x14ac:dyDescent="0.3">
      <c r="A799" s="3"/>
      <c r="B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799" s="2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26"/>
      <c r="AL799" s="9"/>
    </row>
    <row r="800" spans="1:38" x14ac:dyDescent="0.3">
      <c r="A800" s="3"/>
      <c r="B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0" s="2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26"/>
      <c r="AL800" s="9"/>
    </row>
    <row r="801" spans="1:38" x14ac:dyDescent="0.3">
      <c r="A801" s="3"/>
      <c r="B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1" s="2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26"/>
      <c r="AL801" s="9"/>
    </row>
    <row r="802" spans="1:38" x14ac:dyDescent="0.3">
      <c r="A802" s="3"/>
      <c r="B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2" s="2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26"/>
      <c r="AL802" s="9"/>
    </row>
    <row r="803" spans="1:38" x14ac:dyDescent="0.3">
      <c r="A803" s="3"/>
      <c r="B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3" s="2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26"/>
      <c r="AL803" s="9"/>
    </row>
    <row r="804" spans="1:38" x14ac:dyDescent="0.3">
      <c r="A804" s="3"/>
      <c r="B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4" s="2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26"/>
      <c r="AL804" s="9"/>
    </row>
    <row r="805" spans="1:38" x14ac:dyDescent="0.3">
      <c r="A805" s="3"/>
      <c r="B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5" s="2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26"/>
      <c r="AL805" s="9"/>
    </row>
    <row r="806" spans="1:38" x14ac:dyDescent="0.3">
      <c r="A806" s="3"/>
      <c r="B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6" s="2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26"/>
      <c r="AL806" s="9"/>
    </row>
    <row r="807" spans="1:38" x14ac:dyDescent="0.3">
      <c r="A807" s="3"/>
      <c r="B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7" s="2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26"/>
      <c r="AL807" s="9"/>
    </row>
    <row r="808" spans="1:38" x14ac:dyDescent="0.3">
      <c r="A808" s="3"/>
      <c r="B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8" s="2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26"/>
      <c r="AL808" s="9"/>
    </row>
    <row r="809" spans="1:38" x14ac:dyDescent="0.3">
      <c r="A809" s="3"/>
      <c r="B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09" s="2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26"/>
      <c r="AL809" s="9"/>
    </row>
    <row r="810" spans="1:38" x14ac:dyDescent="0.3">
      <c r="A810" s="3"/>
      <c r="B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0" s="2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26"/>
      <c r="AL810" s="9"/>
    </row>
    <row r="811" spans="1:38" x14ac:dyDescent="0.3">
      <c r="A811" s="3"/>
      <c r="B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1" s="2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26"/>
      <c r="AL811" s="9"/>
    </row>
    <row r="812" spans="1:38" x14ac:dyDescent="0.3">
      <c r="A812" s="3"/>
      <c r="B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2" s="2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26"/>
      <c r="AL812" s="9"/>
    </row>
    <row r="813" spans="1:38" x14ac:dyDescent="0.3">
      <c r="A813" s="3"/>
      <c r="B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3" s="2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26"/>
      <c r="AL813" s="9"/>
    </row>
    <row r="814" spans="1:38" x14ac:dyDescent="0.3">
      <c r="A814" s="3"/>
      <c r="B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4" s="2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26"/>
      <c r="AL814" s="9"/>
    </row>
    <row r="815" spans="1:38" x14ac:dyDescent="0.3">
      <c r="A815" s="3"/>
      <c r="B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5" s="2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26"/>
      <c r="AL815" s="9"/>
    </row>
    <row r="816" spans="1:38" x14ac:dyDescent="0.3">
      <c r="A816" s="3"/>
      <c r="B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6" s="2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26"/>
      <c r="AL816" s="9"/>
    </row>
    <row r="817" spans="1:38" x14ac:dyDescent="0.3">
      <c r="A817" s="3"/>
      <c r="B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7" s="2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26"/>
      <c r="AL817" s="9"/>
    </row>
    <row r="818" spans="1:38" x14ac:dyDescent="0.3">
      <c r="A818" s="3"/>
      <c r="B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8" s="2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26"/>
      <c r="AL818" s="9"/>
    </row>
    <row r="819" spans="1:38" x14ac:dyDescent="0.3">
      <c r="A819" s="3"/>
      <c r="B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19" s="2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26"/>
      <c r="AL819" s="9"/>
    </row>
    <row r="820" spans="1:38" x14ac:dyDescent="0.3">
      <c r="A820" s="3"/>
      <c r="B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0" s="2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26"/>
      <c r="AL820" s="9"/>
    </row>
    <row r="821" spans="1:38" x14ac:dyDescent="0.3">
      <c r="A821" s="3"/>
      <c r="B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1" s="2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26"/>
      <c r="AL821" s="9"/>
    </row>
    <row r="822" spans="1:38" x14ac:dyDescent="0.3">
      <c r="A822" s="3"/>
      <c r="B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2" s="2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26"/>
      <c r="AL822" s="9"/>
    </row>
    <row r="823" spans="1:38" x14ac:dyDescent="0.3">
      <c r="A823" s="3"/>
      <c r="B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3" s="2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26"/>
      <c r="AL823" s="9"/>
    </row>
    <row r="824" spans="1:38" x14ac:dyDescent="0.3">
      <c r="A824" s="3"/>
      <c r="B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4" s="2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26"/>
      <c r="AL824" s="9"/>
    </row>
    <row r="825" spans="1:38" x14ac:dyDescent="0.3">
      <c r="A825" s="3"/>
      <c r="B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5" s="2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26"/>
      <c r="AL825" s="9"/>
    </row>
    <row r="826" spans="1:38" x14ac:dyDescent="0.3">
      <c r="A826" s="3"/>
      <c r="B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6" s="2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26"/>
      <c r="AL826" s="9"/>
    </row>
    <row r="827" spans="1:38" x14ac:dyDescent="0.3">
      <c r="A827" s="3"/>
      <c r="B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7" s="2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26"/>
      <c r="AL827" s="9"/>
    </row>
    <row r="828" spans="1:38" x14ac:dyDescent="0.3">
      <c r="A828" s="3"/>
      <c r="B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8" s="2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26"/>
      <c r="AL828" s="9"/>
    </row>
    <row r="829" spans="1:38" x14ac:dyDescent="0.3">
      <c r="A829" s="3"/>
      <c r="B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29" s="2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26"/>
      <c r="AL829" s="9"/>
    </row>
    <row r="830" spans="1:38" x14ac:dyDescent="0.3">
      <c r="A830" s="3"/>
      <c r="B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0" s="2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26"/>
      <c r="AL830" s="9"/>
    </row>
    <row r="831" spans="1:38" x14ac:dyDescent="0.3">
      <c r="A831" s="3"/>
      <c r="B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1" s="2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26"/>
      <c r="AL831" s="9"/>
    </row>
    <row r="832" spans="1:38" x14ac:dyDescent="0.3">
      <c r="A832" s="3"/>
      <c r="B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2" s="2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26"/>
      <c r="AL832" s="9"/>
    </row>
    <row r="833" spans="1:38" x14ac:dyDescent="0.3">
      <c r="A833" s="3"/>
      <c r="B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3" s="2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26"/>
      <c r="AL833" s="9"/>
    </row>
    <row r="834" spans="1:38" x14ac:dyDescent="0.3">
      <c r="A834" s="3"/>
      <c r="B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4" s="2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26"/>
      <c r="AL834" s="9"/>
    </row>
    <row r="835" spans="1:38" x14ac:dyDescent="0.3">
      <c r="A835" s="3"/>
      <c r="B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5" s="2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26"/>
      <c r="AL835" s="9"/>
    </row>
    <row r="836" spans="1:38" x14ac:dyDescent="0.3">
      <c r="A836" s="3"/>
      <c r="B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6" s="2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26"/>
      <c r="AL836" s="9"/>
    </row>
    <row r="837" spans="1:38" x14ac:dyDescent="0.3">
      <c r="A837" s="3"/>
      <c r="B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7" s="2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26"/>
      <c r="AL837" s="9"/>
    </row>
    <row r="838" spans="1:38" x14ac:dyDescent="0.3">
      <c r="A838" s="3"/>
      <c r="B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8" s="2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26"/>
      <c r="AL838" s="9"/>
    </row>
    <row r="839" spans="1:38" x14ac:dyDescent="0.3">
      <c r="A839" s="3"/>
      <c r="B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39" s="2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26"/>
      <c r="AL839" s="9"/>
    </row>
    <row r="840" spans="1:38" x14ac:dyDescent="0.3">
      <c r="A840" s="3"/>
      <c r="B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0" s="2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26"/>
      <c r="AL840" s="9"/>
    </row>
    <row r="841" spans="1:38" x14ac:dyDescent="0.3">
      <c r="A841" s="3"/>
      <c r="B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1" s="2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26"/>
      <c r="AL841" s="9"/>
    </row>
    <row r="842" spans="1:38" x14ac:dyDescent="0.3">
      <c r="A842" s="3"/>
      <c r="B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2" s="2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26"/>
      <c r="AL842" s="9"/>
    </row>
    <row r="843" spans="1:38" x14ac:dyDescent="0.3">
      <c r="A843" s="3"/>
      <c r="B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3" s="2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26"/>
      <c r="AL843" s="9"/>
    </row>
    <row r="844" spans="1:38" x14ac:dyDescent="0.3">
      <c r="A844" s="3"/>
      <c r="B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4" s="2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26"/>
      <c r="AL844" s="9"/>
    </row>
    <row r="845" spans="1:38" x14ac:dyDescent="0.3">
      <c r="A845" s="3"/>
      <c r="B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5" s="2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26"/>
      <c r="AL845" s="9"/>
    </row>
    <row r="846" spans="1:38" x14ac:dyDescent="0.3">
      <c r="A846" s="3"/>
      <c r="B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6" s="2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26"/>
      <c r="AL846" s="9"/>
    </row>
    <row r="847" spans="1:38" x14ac:dyDescent="0.3">
      <c r="A847" s="3"/>
      <c r="B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7" s="2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26"/>
      <c r="AL847" s="9"/>
    </row>
    <row r="848" spans="1:38" x14ac:dyDescent="0.3">
      <c r="A848" s="3"/>
      <c r="B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8" s="2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26"/>
      <c r="AL848" s="9"/>
    </row>
    <row r="849" spans="1:38" x14ac:dyDescent="0.3">
      <c r="A849" s="3"/>
      <c r="B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49" s="2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26"/>
      <c r="AL849" s="9"/>
    </row>
    <row r="850" spans="1:38" x14ac:dyDescent="0.3">
      <c r="A850" s="3"/>
      <c r="B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0" s="2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26"/>
      <c r="AL850" s="9"/>
    </row>
    <row r="851" spans="1:38" x14ac:dyDescent="0.3">
      <c r="A851" s="3"/>
      <c r="B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1" s="2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26"/>
      <c r="AL851" s="9"/>
    </row>
    <row r="852" spans="1:38" x14ac:dyDescent="0.3">
      <c r="A852" s="3"/>
      <c r="B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2" s="2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26"/>
      <c r="AL852" s="9"/>
    </row>
    <row r="853" spans="1:38" x14ac:dyDescent="0.3">
      <c r="A853" s="3"/>
      <c r="B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3" s="2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26"/>
      <c r="AL853" s="9"/>
    </row>
    <row r="854" spans="1:38" x14ac:dyDescent="0.3">
      <c r="A854" s="3"/>
      <c r="B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4" s="2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26"/>
      <c r="AL854" s="9"/>
    </row>
    <row r="855" spans="1:38" x14ac:dyDescent="0.3">
      <c r="A855" s="3"/>
      <c r="B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5" s="2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26"/>
      <c r="AL855" s="9"/>
    </row>
    <row r="856" spans="1:38" x14ac:dyDescent="0.3">
      <c r="A856" s="3"/>
      <c r="B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6" s="2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26"/>
      <c r="AL856" s="9"/>
    </row>
    <row r="857" spans="1:38" x14ac:dyDescent="0.3">
      <c r="A857" s="3"/>
      <c r="B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7" s="2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26"/>
      <c r="AL857" s="9"/>
    </row>
    <row r="858" spans="1:38" x14ac:dyDescent="0.3">
      <c r="A858" s="3"/>
      <c r="B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8" s="2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26"/>
      <c r="AL858" s="9"/>
    </row>
    <row r="859" spans="1:38" x14ac:dyDescent="0.3">
      <c r="A859" s="3"/>
      <c r="B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59" s="2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26"/>
      <c r="AL859" s="9"/>
    </row>
    <row r="860" spans="1:38" x14ac:dyDescent="0.3">
      <c r="A860" s="3"/>
      <c r="B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0" s="2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26"/>
      <c r="AL860" s="9"/>
    </row>
    <row r="861" spans="1:38" x14ac:dyDescent="0.3">
      <c r="A861" s="3"/>
      <c r="B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1" s="2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26"/>
      <c r="AL861" s="9"/>
    </row>
    <row r="862" spans="1:38" x14ac:dyDescent="0.3">
      <c r="A862" s="3"/>
      <c r="B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2" s="2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26"/>
      <c r="AL862" s="9"/>
    </row>
    <row r="863" spans="1:38" x14ac:dyDescent="0.3">
      <c r="A863" s="3"/>
      <c r="B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3" s="2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26"/>
      <c r="AL863" s="9"/>
    </row>
    <row r="864" spans="1:38" x14ac:dyDescent="0.3">
      <c r="A864" s="3"/>
      <c r="B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4" s="2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26"/>
      <c r="AL864" s="9"/>
    </row>
    <row r="865" spans="1:38" x14ac:dyDescent="0.3">
      <c r="A865" s="3"/>
      <c r="B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5" s="2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26"/>
      <c r="AL865" s="9"/>
    </row>
    <row r="866" spans="1:38" x14ac:dyDescent="0.3">
      <c r="A866" s="3"/>
      <c r="B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6" s="2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26"/>
      <c r="AL866" s="9"/>
    </row>
    <row r="867" spans="1:38" x14ac:dyDescent="0.3">
      <c r="A867" s="3"/>
      <c r="B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7" s="2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26"/>
      <c r="AL867" s="9"/>
    </row>
    <row r="868" spans="1:38" x14ac:dyDescent="0.3">
      <c r="A868" s="3"/>
      <c r="B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8" s="2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26"/>
      <c r="AL868" s="9"/>
    </row>
    <row r="869" spans="1:38" x14ac:dyDescent="0.3">
      <c r="A869" s="3"/>
      <c r="B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69" s="2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26"/>
      <c r="AL869" s="9"/>
    </row>
    <row r="870" spans="1:38" x14ac:dyDescent="0.3">
      <c r="A870" s="3"/>
      <c r="B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0" s="2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26"/>
      <c r="AL870" s="9"/>
    </row>
    <row r="871" spans="1:38" x14ac:dyDescent="0.3">
      <c r="A871" s="3"/>
      <c r="B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1" s="2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26"/>
      <c r="AL871" s="9"/>
    </row>
    <row r="872" spans="1:38" x14ac:dyDescent="0.3">
      <c r="A872" s="3"/>
      <c r="B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2" s="2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26"/>
      <c r="AL872" s="9"/>
    </row>
    <row r="873" spans="1:38" x14ac:dyDescent="0.3">
      <c r="A873" s="3"/>
      <c r="B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3" s="2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26"/>
      <c r="AL873" s="9"/>
    </row>
    <row r="874" spans="1:38" x14ac:dyDescent="0.3">
      <c r="A874" s="3"/>
      <c r="B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4" s="2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26"/>
      <c r="AL874" s="9"/>
    </row>
    <row r="875" spans="1:38" x14ac:dyDescent="0.3">
      <c r="A875" s="3"/>
      <c r="B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5" s="2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26"/>
      <c r="AL875" s="9"/>
    </row>
    <row r="876" spans="1:38" x14ac:dyDescent="0.3">
      <c r="A876" s="3"/>
      <c r="B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6" s="2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26"/>
      <c r="AL876" s="9"/>
    </row>
    <row r="877" spans="1:38" x14ac:dyDescent="0.3">
      <c r="A877" s="3"/>
      <c r="B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7" s="2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26"/>
      <c r="AL877" s="9"/>
    </row>
    <row r="878" spans="1:38" x14ac:dyDescent="0.3">
      <c r="A878" s="3"/>
      <c r="B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8" s="2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26"/>
      <c r="AL878" s="9"/>
    </row>
    <row r="879" spans="1:38" x14ac:dyDescent="0.3">
      <c r="A879" s="3"/>
      <c r="B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79" s="2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26"/>
      <c r="AL879" s="9"/>
    </row>
    <row r="880" spans="1:38" x14ac:dyDescent="0.3">
      <c r="A880" s="3"/>
      <c r="B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0" s="2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26"/>
      <c r="AL880" s="9"/>
    </row>
    <row r="881" spans="1:38" x14ac:dyDescent="0.3">
      <c r="A881" s="3"/>
      <c r="B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1" s="2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26"/>
      <c r="AL881" s="9"/>
    </row>
    <row r="882" spans="1:38" x14ac:dyDescent="0.3">
      <c r="A882" s="3"/>
      <c r="B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2" s="2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26"/>
      <c r="AL882" s="9"/>
    </row>
    <row r="883" spans="1:38" x14ac:dyDescent="0.3">
      <c r="A883" s="3"/>
      <c r="B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3" s="2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26"/>
      <c r="AL883" s="9"/>
    </row>
    <row r="884" spans="1:38" x14ac:dyDescent="0.3">
      <c r="A884" s="3"/>
      <c r="B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4" s="2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26"/>
      <c r="AL884" s="9"/>
    </row>
    <row r="885" spans="1:38" x14ac:dyDescent="0.3">
      <c r="A885" s="3"/>
      <c r="B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5" s="2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26"/>
      <c r="AL885" s="9"/>
    </row>
    <row r="886" spans="1:38" x14ac:dyDescent="0.3">
      <c r="A886" s="3"/>
      <c r="B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6" s="2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26"/>
      <c r="AL886" s="9"/>
    </row>
    <row r="887" spans="1:38" x14ac:dyDescent="0.3">
      <c r="A887" s="3"/>
      <c r="B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7" s="2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26"/>
      <c r="AL887" s="9"/>
    </row>
    <row r="888" spans="1:38" x14ac:dyDescent="0.3">
      <c r="A888" s="3"/>
      <c r="B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8" s="2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26"/>
      <c r="AL888" s="9"/>
    </row>
    <row r="889" spans="1:38" x14ac:dyDescent="0.3">
      <c r="A889" s="3"/>
      <c r="B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89" s="2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26"/>
      <c r="AL889" s="9"/>
    </row>
    <row r="890" spans="1:38" x14ac:dyDescent="0.3">
      <c r="A890" s="3"/>
      <c r="B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0" s="2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26"/>
      <c r="AL890" s="9"/>
    </row>
    <row r="891" spans="1:38" x14ac:dyDescent="0.3">
      <c r="A891" s="3"/>
      <c r="B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1" s="2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26"/>
      <c r="AL891" s="9"/>
    </row>
    <row r="892" spans="1:38" x14ac:dyDescent="0.3">
      <c r="A892" s="3"/>
      <c r="B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2" s="2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26"/>
      <c r="AL892" s="9"/>
    </row>
    <row r="893" spans="1:38" x14ac:dyDescent="0.3">
      <c r="A893" s="3"/>
      <c r="B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3" s="2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26"/>
      <c r="AL893" s="9"/>
    </row>
    <row r="894" spans="1:38" x14ac:dyDescent="0.3">
      <c r="A894" s="3"/>
      <c r="B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4" s="2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26"/>
      <c r="AL894" s="9"/>
    </row>
    <row r="895" spans="1:38" x14ac:dyDescent="0.3">
      <c r="A895" s="3"/>
      <c r="B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5" s="2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26"/>
      <c r="AL895" s="9"/>
    </row>
    <row r="896" spans="1:38" x14ac:dyDescent="0.3">
      <c r="A896" s="3"/>
      <c r="B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6" s="2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26"/>
      <c r="AL896" s="9"/>
    </row>
    <row r="897" spans="1:38" x14ac:dyDescent="0.3">
      <c r="A897" s="3"/>
      <c r="B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7" s="2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26"/>
      <c r="AL897" s="9"/>
    </row>
    <row r="898" spans="1:38" x14ac:dyDescent="0.3">
      <c r="A898" s="3"/>
      <c r="B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8" s="2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26"/>
      <c r="AL898" s="9"/>
    </row>
    <row r="899" spans="1:38" x14ac:dyDescent="0.3">
      <c r="A899" s="3"/>
      <c r="B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899" s="2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26"/>
      <c r="AL899" s="9"/>
    </row>
    <row r="900" spans="1:38" x14ac:dyDescent="0.3">
      <c r="A900" s="3"/>
      <c r="B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0" s="2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26"/>
      <c r="AL900" s="9"/>
    </row>
    <row r="901" spans="1:38" x14ac:dyDescent="0.3">
      <c r="A901" s="3"/>
      <c r="B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1" s="2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26"/>
      <c r="AL901" s="9"/>
    </row>
    <row r="902" spans="1:38" x14ac:dyDescent="0.3">
      <c r="A902" s="3"/>
      <c r="B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2" s="2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26"/>
      <c r="AL902" s="9"/>
    </row>
    <row r="903" spans="1:38" x14ac:dyDescent="0.3">
      <c r="A903" s="3"/>
      <c r="B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3" s="2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26"/>
      <c r="AL903" s="9"/>
    </row>
    <row r="904" spans="1:38" x14ac:dyDescent="0.3">
      <c r="A904" s="3"/>
      <c r="B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4" s="2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26"/>
      <c r="AL904" s="9"/>
    </row>
    <row r="905" spans="1:38" x14ac:dyDescent="0.3">
      <c r="A905" s="3"/>
      <c r="B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5" s="2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26"/>
      <c r="AL905" s="9"/>
    </row>
    <row r="906" spans="1:38" x14ac:dyDescent="0.3">
      <c r="A906" s="3"/>
      <c r="B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6" s="2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26"/>
      <c r="AL906" s="9"/>
    </row>
    <row r="907" spans="1:38" x14ac:dyDescent="0.3">
      <c r="A907" s="3"/>
      <c r="B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7" s="2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26"/>
      <c r="AL907" s="9"/>
    </row>
    <row r="908" spans="1:38" x14ac:dyDescent="0.3">
      <c r="A908" s="3"/>
      <c r="B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8" s="2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26"/>
      <c r="AL908" s="9"/>
    </row>
    <row r="909" spans="1:38" x14ac:dyDescent="0.3">
      <c r="A909" s="3"/>
      <c r="B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09" s="2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26"/>
      <c r="AL909" s="9"/>
    </row>
    <row r="910" spans="1:38" x14ac:dyDescent="0.3">
      <c r="A910" s="3"/>
      <c r="B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0" s="2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26"/>
      <c r="AL910" s="9"/>
    </row>
    <row r="911" spans="1:38" x14ac:dyDescent="0.3">
      <c r="A911" s="3"/>
      <c r="B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1" s="2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26"/>
      <c r="AL911" s="9"/>
    </row>
    <row r="912" spans="1:38" x14ac:dyDescent="0.3">
      <c r="A912" s="3"/>
      <c r="B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2" s="2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26"/>
      <c r="AL912" s="9"/>
    </row>
    <row r="913" spans="1:38" x14ac:dyDescent="0.3">
      <c r="A913" s="3"/>
      <c r="B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3" s="2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26"/>
      <c r="AL913" s="9"/>
    </row>
    <row r="914" spans="1:38" x14ac:dyDescent="0.3">
      <c r="A914" s="3"/>
      <c r="B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4" s="2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26"/>
      <c r="AL914" s="9"/>
    </row>
    <row r="915" spans="1:38" x14ac:dyDescent="0.3">
      <c r="A915" s="3"/>
      <c r="B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5" s="2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26"/>
      <c r="AL915" s="9"/>
    </row>
    <row r="916" spans="1:38" x14ac:dyDescent="0.3">
      <c r="A916" s="3"/>
      <c r="B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6" s="2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26"/>
      <c r="AL916" s="9"/>
    </row>
    <row r="917" spans="1:38" x14ac:dyDescent="0.3">
      <c r="A917" s="3"/>
      <c r="B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7" s="2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26"/>
      <c r="AL917" s="9"/>
    </row>
    <row r="918" spans="1:38" x14ac:dyDescent="0.3">
      <c r="A918" s="3"/>
      <c r="B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8" s="2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26"/>
      <c r="AL918" s="9"/>
    </row>
    <row r="919" spans="1:38" x14ac:dyDescent="0.3">
      <c r="A919" s="3"/>
      <c r="B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19" s="2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26"/>
      <c r="AL919" s="9"/>
    </row>
    <row r="920" spans="1:38" x14ac:dyDescent="0.3">
      <c r="A920" s="3"/>
      <c r="B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0" s="2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26"/>
      <c r="AL920" s="9"/>
    </row>
    <row r="921" spans="1:38" x14ac:dyDescent="0.3">
      <c r="A921" s="3"/>
      <c r="B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1" s="2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26"/>
      <c r="AL921" s="9"/>
    </row>
    <row r="922" spans="1:38" x14ac:dyDescent="0.3">
      <c r="A922" s="3"/>
      <c r="B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2" s="2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26"/>
      <c r="AL922" s="9"/>
    </row>
    <row r="923" spans="1:38" x14ac:dyDescent="0.3">
      <c r="A923" s="3"/>
      <c r="B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3" s="2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26"/>
      <c r="AL923" s="9"/>
    </row>
    <row r="924" spans="1:38" x14ac:dyDescent="0.3">
      <c r="A924" s="3"/>
      <c r="B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4" s="2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26"/>
      <c r="AL924" s="9"/>
    </row>
    <row r="925" spans="1:38" x14ac:dyDescent="0.3">
      <c r="A925" s="3"/>
      <c r="B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5" s="2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26"/>
      <c r="AL925" s="9"/>
    </row>
    <row r="926" spans="1:38" x14ac:dyDescent="0.3">
      <c r="A926" s="3"/>
      <c r="B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6" s="2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26"/>
      <c r="AL926" s="9"/>
    </row>
    <row r="927" spans="1:38" x14ac:dyDescent="0.3">
      <c r="A927" s="3"/>
      <c r="B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7" s="2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26"/>
      <c r="AL927" s="9"/>
    </row>
    <row r="928" spans="1:38" x14ac:dyDescent="0.3">
      <c r="A928" s="3"/>
      <c r="B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8" s="2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26"/>
      <c r="AL928" s="9"/>
    </row>
    <row r="929" spans="1:38" x14ac:dyDescent="0.3">
      <c r="A929" s="3"/>
      <c r="B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29" s="2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26"/>
      <c r="AL929" s="9"/>
    </row>
    <row r="930" spans="1:38" x14ac:dyDescent="0.3">
      <c r="A930" s="3"/>
      <c r="B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0" s="2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26"/>
      <c r="AL930" s="9"/>
    </row>
    <row r="931" spans="1:38" x14ac:dyDescent="0.3">
      <c r="A931" s="3"/>
      <c r="B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1" s="2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26"/>
      <c r="AL931" s="9"/>
    </row>
    <row r="932" spans="1:38" x14ac:dyDescent="0.3">
      <c r="A932" s="3"/>
      <c r="B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2" s="2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26"/>
      <c r="AL932" s="9"/>
    </row>
    <row r="933" spans="1:38" x14ac:dyDescent="0.3">
      <c r="A933" s="3"/>
      <c r="B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3" s="2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26"/>
      <c r="AL933" s="9"/>
    </row>
    <row r="934" spans="1:38" x14ac:dyDescent="0.3">
      <c r="A934" s="3"/>
      <c r="B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4" s="2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26"/>
      <c r="AL934" s="9"/>
    </row>
    <row r="935" spans="1:38" x14ac:dyDescent="0.3">
      <c r="A935" s="3"/>
      <c r="B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5" s="2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26"/>
      <c r="AL935" s="9"/>
    </row>
    <row r="936" spans="1:38" x14ac:dyDescent="0.3">
      <c r="A936" s="3"/>
      <c r="B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6" s="2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26"/>
      <c r="AL936" s="9"/>
    </row>
    <row r="937" spans="1:38" x14ac:dyDescent="0.3">
      <c r="A937" s="3"/>
      <c r="B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7" s="2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26"/>
      <c r="AL937" s="9"/>
    </row>
    <row r="938" spans="1:38" x14ac:dyDescent="0.3">
      <c r="A938" s="3"/>
      <c r="B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8" s="2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26"/>
      <c r="AL938" s="9"/>
    </row>
    <row r="939" spans="1:38" x14ac:dyDescent="0.3">
      <c r="A939" s="3"/>
      <c r="B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39" s="2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26"/>
      <c r="AL939" s="9"/>
    </row>
    <row r="940" spans="1:38" x14ac:dyDescent="0.3">
      <c r="A940" s="3"/>
      <c r="B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0" s="2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26"/>
      <c r="AL940" s="9"/>
    </row>
    <row r="941" spans="1:38" x14ac:dyDescent="0.3">
      <c r="A941" s="3"/>
      <c r="B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1" s="2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26"/>
      <c r="AL941" s="9"/>
    </row>
    <row r="942" spans="1:38" x14ac:dyDescent="0.3">
      <c r="A942" s="3"/>
      <c r="B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2" s="2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26"/>
      <c r="AL942" s="9"/>
    </row>
    <row r="943" spans="1:38" x14ac:dyDescent="0.3">
      <c r="A943" s="3"/>
      <c r="B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3" s="2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26"/>
      <c r="AL943" s="9"/>
    </row>
    <row r="944" spans="1:38" x14ac:dyDescent="0.3">
      <c r="A944" s="3"/>
      <c r="B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4" s="2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26"/>
      <c r="AL944" s="9"/>
    </row>
    <row r="945" spans="1:38" x14ac:dyDescent="0.3">
      <c r="A945" s="3"/>
      <c r="B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5" s="2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26"/>
      <c r="AL945" s="9"/>
    </row>
    <row r="946" spans="1:38" x14ac:dyDescent="0.3">
      <c r="A946" s="3"/>
      <c r="B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6" s="2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26"/>
      <c r="AL946" s="9"/>
    </row>
    <row r="947" spans="1:38" x14ac:dyDescent="0.3">
      <c r="A947" s="3"/>
      <c r="B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7" s="2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26"/>
      <c r="AL947" s="9"/>
    </row>
    <row r="948" spans="1:38" x14ac:dyDescent="0.3">
      <c r="A948" s="3"/>
      <c r="B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8" s="2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26"/>
      <c r="AL948" s="9"/>
    </row>
    <row r="949" spans="1:38" x14ac:dyDescent="0.3">
      <c r="A949" s="3"/>
      <c r="B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49" s="2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26"/>
      <c r="AL949" s="9"/>
    </row>
    <row r="950" spans="1:38" x14ac:dyDescent="0.3">
      <c r="A950" s="3"/>
      <c r="B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0" s="2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26"/>
      <c r="AL950" s="9"/>
    </row>
    <row r="951" spans="1:38" x14ac:dyDescent="0.3">
      <c r="A951" s="3"/>
      <c r="B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1" s="2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26"/>
      <c r="AL951" s="9"/>
    </row>
    <row r="952" spans="1:38" x14ac:dyDescent="0.3">
      <c r="A952" s="3"/>
      <c r="B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2" s="2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26"/>
      <c r="AL952" s="9"/>
    </row>
    <row r="953" spans="1:38" x14ac:dyDescent="0.3">
      <c r="A953" s="3"/>
      <c r="B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3" s="2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26"/>
      <c r="AL953" s="9"/>
    </row>
    <row r="954" spans="1:38" x14ac:dyDescent="0.3">
      <c r="A954" s="3"/>
      <c r="B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4" s="2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26"/>
      <c r="AL954" s="9"/>
    </row>
    <row r="955" spans="1:38" x14ac:dyDescent="0.3">
      <c r="A955" s="3"/>
      <c r="B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5" s="2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26"/>
      <c r="AL955" s="9"/>
    </row>
    <row r="956" spans="1:38" x14ac:dyDescent="0.3">
      <c r="A956" s="3"/>
      <c r="B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6" s="2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26"/>
      <c r="AL956" s="9"/>
    </row>
    <row r="957" spans="1:38" x14ac:dyDescent="0.3">
      <c r="A957" s="3"/>
      <c r="B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7" s="2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26"/>
      <c r="AL957" s="9"/>
    </row>
    <row r="958" spans="1:38" x14ac:dyDescent="0.3">
      <c r="A958" s="3"/>
      <c r="B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8" s="2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26"/>
      <c r="AL958" s="9"/>
    </row>
    <row r="959" spans="1:38" x14ac:dyDescent="0.3">
      <c r="A959" s="3"/>
      <c r="B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59" s="2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26"/>
      <c r="AL959" s="9"/>
    </row>
    <row r="960" spans="1:38" x14ac:dyDescent="0.3">
      <c r="A960" s="3"/>
      <c r="B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0" s="2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26"/>
      <c r="AL960" s="9"/>
    </row>
    <row r="961" spans="1:38" x14ac:dyDescent="0.3">
      <c r="A961" s="3"/>
      <c r="B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1" s="2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26"/>
      <c r="AL961" s="9"/>
    </row>
    <row r="962" spans="1:38" x14ac:dyDescent="0.3">
      <c r="A962" s="3"/>
      <c r="B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2" s="2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26"/>
      <c r="AL962" s="9"/>
    </row>
    <row r="963" spans="1:38" x14ac:dyDescent="0.3">
      <c r="A963" s="3"/>
      <c r="B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3" s="2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26"/>
      <c r="AL963" s="9"/>
    </row>
    <row r="964" spans="1:38" x14ac:dyDescent="0.3">
      <c r="A964" s="3"/>
      <c r="B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4" s="2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26"/>
      <c r="AL964" s="9"/>
    </row>
    <row r="965" spans="1:38" x14ac:dyDescent="0.3">
      <c r="A965" s="3"/>
      <c r="B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5" s="2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26"/>
      <c r="AL965" s="9"/>
    </row>
    <row r="966" spans="1:38" x14ac:dyDescent="0.3">
      <c r="A966" s="3"/>
      <c r="B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6" s="2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26"/>
      <c r="AL966" s="9"/>
    </row>
    <row r="967" spans="1:38" x14ac:dyDescent="0.3">
      <c r="A967" s="3"/>
      <c r="B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7" s="2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26"/>
      <c r="AL967" s="9"/>
    </row>
    <row r="968" spans="1:38" x14ac:dyDescent="0.3">
      <c r="A968" s="3"/>
      <c r="B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8" s="2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26"/>
      <c r="AL968" s="9"/>
    </row>
    <row r="969" spans="1:38" x14ac:dyDescent="0.3">
      <c r="A969" s="3"/>
      <c r="B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69" s="2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26"/>
      <c r="AL969" s="9"/>
    </row>
    <row r="970" spans="1:38" x14ac:dyDescent="0.3">
      <c r="A970" s="3"/>
      <c r="B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0" s="2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26"/>
      <c r="AL970" s="9"/>
    </row>
    <row r="971" spans="1:38" x14ac:dyDescent="0.3">
      <c r="A971" s="3"/>
      <c r="B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1" s="2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26"/>
      <c r="AL971" s="9"/>
    </row>
    <row r="972" spans="1:38" x14ac:dyDescent="0.3">
      <c r="A972" s="3"/>
      <c r="B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2" s="2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26"/>
      <c r="AL972" s="9"/>
    </row>
    <row r="973" spans="1:38" x14ac:dyDescent="0.3">
      <c r="A973" s="3"/>
      <c r="B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3" s="2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26"/>
      <c r="AL973" s="9"/>
    </row>
    <row r="974" spans="1:38" x14ac:dyDescent="0.3">
      <c r="A974" s="3"/>
      <c r="B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4" s="2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26"/>
      <c r="AL974" s="9"/>
    </row>
    <row r="975" spans="1:38" x14ac:dyDescent="0.3">
      <c r="A975" s="3"/>
      <c r="B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5" s="2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26"/>
      <c r="AL975" s="9"/>
    </row>
    <row r="976" spans="1:38" x14ac:dyDescent="0.3">
      <c r="A976" s="3"/>
      <c r="B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6" s="2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26"/>
      <c r="AL976" s="9"/>
    </row>
    <row r="977" spans="1:38" x14ac:dyDescent="0.3">
      <c r="A977" s="3"/>
      <c r="B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7" s="2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26"/>
      <c r="AL977" s="9"/>
    </row>
    <row r="978" spans="1:38" x14ac:dyDescent="0.3">
      <c r="A978" s="3"/>
      <c r="B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8" s="2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26"/>
      <c r="AL978" s="9"/>
    </row>
    <row r="979" spans="1:38" x14ac:dyDescent="0.3">
      <c r="A979" s="3"/>
      <c r="B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79" s="2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26"/>
      <c r="AL979" s="9"/>
    </row>
    <row r="980" spans="1:38" x14ac:dyDescent="0.3">
      <c r="A980" s="3"/>
      <c r="B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0" s="2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26"/>
      <c r="AL980" s="9"/>
    </row>
    <row r="981" spans="1:38" x14ac:dyDescent="0.3">
      <c r="A981" s="3"/>
      <c r="B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1" s="2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26"/>
      <c r="AL981" s="9"/>
    </row>
    <row r="982" spans="1:38" x14ac:dyDescent="0.3">
      <c r="A982" s="3"/>
      <c r="B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2" s="2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26"/>
      <c r="AL982" s="9"/>
    </row>
    <row r="983" spans="1:38" x14ac:dyDescent="0.3">
      <c r="A983" s="3"/>
      <c r="B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3" s="2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26"/>
      <c r="AL983" s="9"/>
    </row>
    <row r="984" spans="1:38" x14ac:dyDescent="0.3">
      <c r="A984" s="3"/>
      <c r="B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4" s="2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26"/>
      <c r="AL984" s="9"/>
    </row>
    <row r="985" spans="1:38" x14ac:dyDescent="0.3">
      <c r="A985" s="3"/>
      <c r="B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5" s="2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26"/>
      <c r="AL985" s="9"/>
    </row>
    <row r="986" spans="1:38" x14ac:dyDescent="0.3">
      <c r="A986" s="3"/>
      <c r="B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6" s="2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26"/>
      <c r="AL986" s="9"/>
    </row>
    <row r="987" spans="1:38" x14ac:dyDescent="0.3">
      <c r="A987" s="3"/>
      <c r="B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7" s="2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26"/>
      <c r="AL987" s="9"/>
    </row>
    <row r="988" spans="1:38" x14ac:dyDescent="0.3">
      <c r="A988" s="3"/>
      <c r="B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8" s="2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26"/>
      <c r="AL988" s="9"/>
    </row>
    <row r="989" spans="1:38" x14ac:dyDescent="0.3">
      <c r="A989" s="3"/>
      <c r="B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89" s="2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26"/>
      <c r="AL989" s="9"/>
    </row>
    <row r="990" spans="1:38" x14ac:dyDescent="0.3">
      <c r="A990" s="3"/>
      <c r="B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0" s="2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26"/>
      <c r="AL990" s="9"/>
    </row>
    <row r="991" spans="1:38" x14ac:dyDescent="0.3">
      <c r="A991" s="3"/>
      <c r="B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1" s="2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26"/>
      <c r="AL991" s="9"/>
    </row>
    <row r="992" spans="1:38" x14ac:dyDescent="0.3">
      <c r="A992" s="3"/>
      <c r="B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2" s="2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26"/>
      <c r="AL992" s="9"/>
    </row>
    <row r="993" spans="1:38" x14ac:dyDescent="0.3">
      <c r="A993" s="3"/>
      <c r="B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3" s="2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26"/>
      <c r="AL993" s="9"/>
    </row>
    <row r="994" spans="1:38" x14ac:dyDescent="0.3">
      <c r="A994" s="3"/>
      <c r="B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4" s="2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26"/>
      <c r="AL994" s="9"/>
    </row>
    <row r="995" spans="1:38" x14ac:dyDescent="0.3">
      <c r="A995" s="3"/>
      <c r="B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5" s="2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26"/>
      <c r="AL995" s="9"/>
    </row>
    <row r="996" spans="1:38" x14ac:dyDescent="0.3">
      <c r="A996" s="3"/>
      <c r="B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6" s="2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26"/>
      <c r="AL996" s="9"/>
    </row>
    <row r="997" spans="1:38" x14ac:dyDescent="0.3">
      <c r="A997" s="3"/>
      <c r="B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7" s="2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26"/>
      <c r="AL997" s="9"/>
    </row>
    <row r="998" spans="1:38" x14ac:dyDescent="0.3">
      <c r="A998" s="3"/>
      <c r="B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8" s="2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26"/>
      <c r="AL998" s="9"/>
    </row>
    <row r="999" spans="1:38" x14ac:dyDescent="0.3">
      <c r="A999" s="3"/>
      <c r="B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999" s="2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26"/>
      <c r="AL999" s="9"/>
    </row>
    <row r="1000" spans="1:38" x14ac:dyDescent="0.3">
      <c r="A1000" s="3"/>
      <c r="B1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0" s="2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26"/>
      <c r="AL1000" s="9"/>
    </row>
    <row r="1001" spans="1:38" x14ac:dyDescent="0.3">
      <c r="A1001" s="3"/>
      <c r="B1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1" s="25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26"/>
      <c r="AL1001" s="9"/>
    </row>
    <row r="1002" spans="1:38" x14ac:dyDescent="0.3">
      <c r="A1002" s="3"/>
      <c r="B1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2" s="25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26"/>
      <c r="AL1002" s="9"/>
    </row>
    <row r="1003" spans="1:38" x14ac:dyDescent="0.3">
      <c r="A1003" s="3"/>
      <c r="B1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3" s="25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26"/>
      <c r="AL1003" s="9"/>
    </row>
    <row r="1004" spans="1:38" x14ac:dyDescent="0.3">
      <c r="A1004" s="3"/>
      <c r="B1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4" s="25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26"/>
      <c r="AL1004" s="9"/>
    </row>
    <row r="1005" spans="1:38" x14ac:dyDescent="0.3">
      <c r="A1005" s="3"/>
      <c r="B1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5" s="25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26"/>
      <c r="AL1005" s="9"/>
    </row>
    <row r="1006" spans="1:38" x14ac:dyDescent="0.3">
      <c r="A1006" s="3"/>
      <c r="B1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6" s="25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26"/>
      <c r="AL1006" s="9"/>
    </row>
    <row r="1007" spans="1:38" x14ac:dyDescent="0.3">
      <c r="A1007" s="3"/>
      <c r="B1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7" s="25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26"/>
      <c r="AL1007" s="9"/>
    </row>
    <row r="1008" spans="1:38" x14ac:dyDescent="0.3">
      <c r="A1008" s="3"/>
      <c r="B1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8" s="25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26"/>
      <c r="AL1008" s="9"/>
    </row>
    <row r="1009" spans="1:38" x14ac:dyDescent="0.3">
      <c r="A1009" s="3"/>
      <c r="B1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09" s="25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26"/>
      <c r="AL1009" s="9"/>
    </row>
    <row r="1010" spans="1:38" x14ac:dyDescent="0.3">
      <c r="A1010" s="3"/>
      <c r="B1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0" s="25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26"/>
      <c r="AL1010" s="9"/>
    </row>
    <row r="1011" spans="1:38" x14ac:dyDescent="0.3">
      <c r="A1011" s="3"/>
      <c r="B1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1" s="25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26"/>
      <c r="AL1011" s="9"/>
    </row>
    <row r="1012" spans="1:38" x14ac:dyDescent="0.3">
      <c r="A1012" s="3"/>
      <c r="B1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2" s="25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26"/>
      <c r="AL1012" s="9"/>
    </row>
    <row r="1013" spans="1:38" x14ac:dyDescent="0.3">
      <c r="A1013" s="3"/>
      <c r="B1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3" s="25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26"/>
      <c r="AL1013" s="9"/>
    </row>
    <row r="1014" spans="1:38" x14ac:dyDescent="0.3">
      <c r="A1014" s="3"/>
      <c r="B1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4" s="25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26"/>
      <c r="AL1014" s="9"/>
    </row>
    <row r="1015" spans="1:38" x14ac:dyDescent="0.3">
      <c r="A1015" s="3"/>
      <c r="B1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5" s="25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26"/>
      <c r="AL1015" s="9"/>
    </row>
    <row r="1016" spans="1:38" x14ac:dyDescent="0.3">
      <c r="A1016" s="3"/>
      <c r="B1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6" s="25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26"/>
      <c r="AL1016" s="9"/>
    </row>
    <row r="1017" spans="1:38" x14ac:dyDescent="0.3">
      <c r="A1017" s="3"/>
      <c r="B1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7" s="25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26"/>
      <c r="AL1017" s="9"/>
    </row>
    <row r="1018" spans="1:38" x14ac:dyDescent="0.3">
      <c r="A1018" s="3"/>
      <c r="B1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8" s="25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26"/>
      <c r="AL1018" s="9"/>
    </row>
    <row r="1019" spans="1:38" x14ac:dyDescent="0.3">
      <c r="A1019" s="3"/>
      <c r="B1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19" s="25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26"/>
      <c r="AL1019" s="9"/>
    </row>
    <row r="1020" spans="1:38" x14ac:dyDescent="0.3">
      <c r="A1020" s="3"/>
      <c r="B1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0" s="25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26"/>
      <c r="AL1020" s="9"/>
    </row>
    <row r="1021" spans="1:38" x14ac:dyDescent="0.3">
      <c r="A1021" s="3"/>
      <c r="B1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1" s="25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26"/>
      <c r="AL1021" s="9"/>
    </row>
    <row r="1022" spans="1:38" x14ac:dyDescent="0.3">
      <c r="A1022" s="3"/>
      <c r="B1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2" s="25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26"/>
      <c r="AL1022" s="9"/>
    </row>
    <row r="1023" spans="1:38" x14ac:dyDescent="0.3">
      <c r="A1023" s="3"/>
      <c r="B1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3" s="25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26"/>
      <c r="AL1023" s="9"/>
    </row>
    <row r="1024" spans="1:38" x14ac:dyDescent="0.3">
      <c r="A1024" s="3"/>
      <c r="B1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4" s="25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26"/>
      <c r="AL1024" s="9"/>
    </row>
    <row r="1025" spans="1:38" x14ac:dyDescent="0.3">
      <c r="A1025" s="3"/>
      <c r="B1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5" s="25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26"/>
      <c r="AL1025" s="9"/>
    </row>
    <row r="1026" spans="1:38" x14ac:dyDescent="0.3">
      <c r="A1026" s="3"/>
      <c r="B1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6" s="25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26"/>
      <c r="AL1026" s="9"/>
    </row>
    <row r="1027" spans="1:38" x14ac:dyDescent="0.3">
      <c r="A1027" s="3"/>
      <c r="B1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7" s="25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26"/>
      <c r="AL1027" s="9"/>
    </row>
    <row r="1028" spans="1:38" x14ac:dyDescent="0.3">
      <c r="A1028" s="3"/>
      <c r="B1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8" s="25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26"/>
      <c r="AL1028" s="9"/>
    </row>
    <row r="1029" spans="1:38" x14ac:dyDescent="0.3">
      <c r="A1029" s="3"/>
      <c r="B1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29" s="25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26"/>
      <c r="AL1029" s="9"/>
    </row>
    <row r="1030" spans="1:38" x14ac:dyDescent="0.3">
      <c r="A1030" s="3"/>
      <c r="B1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0" s="25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26"/>
      <c r="AL1030" s="9"/>
    </row>
    <row r="1031" spans="1:38" x14ac:dyDescent="0.3">
      <c r="A1031" s="3"/>
      <c r="B1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1" s="25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26"/>
      <c r="AL1031" s="9"/>
    </row>
    <row r="1032" spans="1:38" x14ac:dyDescent="0.3">
      <c r="A1032" s="3"/>
      <c r="B1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2" s="25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26"/>
      <c r="AL1032" s="9"/>
    </row>
    <row r="1033" spans="1:38" x14ac:dyDescent="0.3">
      <c r="A1033" s="3"/>
      <c r="B1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3" s="25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26"/>
      <c r="AL1033" s="9"/>
    </row>
    <row r="1034" spans="1:38" x14ac:dyDescent="0.3">
      <c r="A1034" s="3"/>
      <c r="B1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4" s="25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26"/>
      <c r="AL1034" s="9"/>
    </row>
    <row r="1035" spans="1:38" x14ac:dyDescent="0.3">
      <c r="A1035" s="3"/>
      <c r="B1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5" s="25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26"/>
      <c r="AL1035" s="9"/>
    </row>
    <row r="1036" spans="1:38" x14ac:dyDescent="0.3">
      <c r="A1036" s="3"/>
      <c r="B1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6" s="25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26"/>
      <c r="AL1036" s="9"/>
    </row>
    <row r="1037" spans="1:38" x14ac:dyDescent="0.3">
      <c r="A1037" s="3"/>
      <c r="B1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7" s="25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26"/>
      <c r="AL1037" s="9"/>
    </row>
    <row r="1038" spans="1:38" x14ac:dyDescent="0.3">
      <c r="A1038" s="3"/>
      <c r="B1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8" s="25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26"/>
      <c r="AL1038" s="9"/>
    </row>
    <row r="1039" spans="1:38" x14ac:dyDescent="0.3">
      <c r="A1039" s="3"/>
      <c r="B1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39" s="25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26"/>
      <c r="AL1039" s="9"/>
    </row>
    <row r="1040" spans="1:38" x14ac:dyDescent="0.3">
      <c r="A1040" s="3"/>
      <c r="B1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0" s="25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26"/>
      <c r="AL1040" s="9"/>
    </row>
    <row r="1041" spans="1:38" x14ac:dyDescent="0.3">
      <c r="A1041" s="3"/>
      <c r="B1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1" s="25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26"/>
      <c r="AL1041" s="9"/>
    </row>
    <row r="1042" spans="1:38" x14ac:dyDescent="0.3">
      <c r="A1042" s="3"/>
      <c r="B1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2" s="25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26"/>
      <c r="AL1042" s="9"/>
    </row>
    <row r="1043" spans="1:38" x14ac:dyDescent="0.3">
      <c r="A1043" s="3"/>
      <c r="B1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3" s="25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26"/>
      <c r="AL1043" s="9"/>
    </row>
    <row r="1044" spans="1:38" x14ac:dyDescent="0.3">
      <c r="A1044" s="3"/>
      <c r="B1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4" s="25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26"/>
      <c r="AL1044" s="9"/>
    </row>
    <row r="1045" spans="1:38" x14ac:dyDescent="0.3">
      <c r="A1045" s="3"/>
      <c r="B1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5" s="25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26"/>
      <c r="AL1045" s="9"/>
    </row>
    <row r="1046" spans="1:38" x14ac:dyDescent="0.3">
      <c r="A1046" s="3"/>
      <c r="B1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6" s="25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26"/>
      <c r="AL1046" s="9"/>
    </row>
    <row r="1047" spans="1:38" x14ac:dyDescent="0.3">
      <c r="A1047" s="3"/>
      <c r="B1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7" s="25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26"/>
      <c r="AL1047" s="9"/>
    </row>
    <row r="1048" spans="1:38" x14ac:dyDescent="0.3">
      <c r="A1048" s="3"/>
      <c r="B1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8" s="25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26"/>
      <c r="AL1048" s="9"/>
    </row>
    <row r="1049" spans="1:38" x14ac:dyDescent="0.3">
      <c r="A1049" s="3"/>
      <c r="B1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49" s="25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26"/>
      <c r="AL1049" s="9"/>
    </row>
    <row r="1050" spans="1:38" x14ac:dyDescent="0.3">
      <c r="A1050" s="3"/>
      <c r="B1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0" s="25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26"/>
      <c r="AL1050" s="9"/>
    </row>
    <row r="1051" spans="1:38" x14ac:dyDescent="0.3">
      <c r="A1051" s="3"/>
      <c r="B1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1" s="25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26"/>
      <c r="AL1051" s="9"/>
    </row>
    <row r="1052" spans="1:38" x14ac:dyDescent="0.3">
      <c r="A1052" s="3"/>
      <c r="B1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2" s="25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26"/>
      <c r="AL1052" s="9"/>
    </row>
    <row r="1053" spans="1:38" x14ac:dyDescent="0.3">
      <c r="A1053" s="3"/>
      <c r="B1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3" s="25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26"/>
      <c r="AL1053" s="9"/>
    </row>
    <row r="1054" spans="1:38" x14ac:dyDescent="0.3">
      <c r="A1054" s="3"/>
      <c r="B1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4" s="25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26"/>
      <c r="AL1054" s="9"/>
    </row>
    <row r="1055" spans="1:38" x14ac:dyDescent="0.3">
      <c r="A1055" s="3"/>
      <c r="B1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5" s="25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26"/>
      <c r="AL1055" s="9"/>
    </row>
    <row r="1056" spans="1:38" x14ac:dyDescent="0.3">
      <c r="A1056" s="3"/>
      <c r="B1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6" s="25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26"/>
      <c r="AL1056" s="9"/>
    </row>
    <row r="1057" spans="1:38" x14ac:dyDescent="0.3">
      <c r="A1057" s="3"/>
      <c r="B1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7" s="25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26"/>
      <c r="AL1057" s="9"/>
    </row>
    <row r="1058" spans="1:38" x14ac:dyDescent="0.3">
      <c r="A1058" s="3"/>
      <c r="B1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8" s="25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26"/>
      <c r="AL1058" s="9"/>
    </row>
    <row r="1059" spans="1:38" x14ac:dyDescent="0.3">
      <c r="A1059" s="3"/>
      <c r="B1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59" s="25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26"/>
      <c r="AL1059" s="9"/>
    </row>
    <row r="1060" spans="1:38" x14ac:dyDescent="0.3">
      <c r="A1060" s="3"/>
      <c r="B1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0" s="25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26"/>
      <c r="AL1060" s="9"/>
    </row>
    <row r="1061" spans="1:38" x14ac:dyDescent="0.3">
      <c r="A1061" s="3"/>
      <c r="B1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1" s="25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26"/>
      <c r="AL1061" s="9"/>
    </row>
    <row r="1062" spans="1:38" x14ac:dyDescent="0.3">
      <c r="A1062" s="3"/>
      <c r="B1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2" s="25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26"/>
      <c r="AL1062" s="9"/>
    </row>
    <row r="1063" spans="1:38" x14ac:dyDescent="0.3">
      <c r="A1063" s="3"/>
      <c r="B1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3" s="25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26"/>
      <c r="AL1063" s="9"/>
    </row>
    <row r="1064" spans="1:38" x14ac:dyDescent="0.3">
      <c r="A1064" s="3"/>
      <c r="B1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4" s="25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26"/>
      <c r="AL1064" s="9"/>
    </row>
    <row r="1065" spans="1:38" x14ac:dyDescent="0.3">
      <c r="A1065" s="3"/>
      <c r="B1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5" s="25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26"/>
      <c r="AL1065" s="9"/>
    </row>
    <row r="1066" spans="1:38" x14ac:dyDescent="0.3">
      <c r="A1066" s="3"/>
      <c r="B1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6" s="25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26"/>
      <c r="AL1066" s="9"/>
    </row>
    <row r="1067" spans="1:38" x14ac:dyDescent="0.3">
      <c r="A1067" s="3"/>
      <c r="B1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7" s="25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26"/>
      <c r="AL1067" s="9"/>
    </row>
    <row r="1068" spans="1:38" x14ac:dyDescent="0.3">
      <c r="A1068" s="3"/>
      <c r="B1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8" s="25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26"/>
      <c r="AL1068" s="9"/>
    </row>
    <row r="1069" spans="1:38" x14ac:dyDescent="0.3">
      <c r="A1069" s="3"/>
      <c r="B1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69" s="25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26"/>
      <c r="AL1069" s="9"/>
    </row>
    <row r="1070" spans="1:38" x14ac:dyDescent="0.3">
      <c r="A1070" s="3"/>
      <c r="B1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0" s="25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26"/>
      <c r="AL1070" s="9"/>
    </row>
    <row r="1071" spans="1:38" x14ac:dyDescent="0.3">
      <c r="A1071" s="3"/>
      <c r="B1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1" s="25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26"/>
      <c r="AL1071" s="9"/>
    </row>
    <row r="1072" spans="1:38" x14ac:dyDescent="0.3">
      <c r="A1072" s="3"/>
      <c r="B1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2" s="25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26"/>
      <c r="AL1072" s="9"/>
    </row>
    <row r="1073" spans="1:38" x14ac:dyDescent="0.3">
      <c r="A1073" s="3"/>
      <c r="B1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3" s="25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26"/>
      <c r="AL1073" s="9"/>
    </row>
    <row r="1074" spans="1:38" x14ac:dyDescent="0.3">
      <c r="A1074" s="3"/>
      <c r="B1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4" s="25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26"/>
      <c r="AL1074" s="9"/>
    </row>
    <row r="1075" spans="1:38" x14ac:dyDescent="0.3">
      <c r="A1075" s="3"/>
      <c r="B1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5" s="25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26"/>
      <c r="AL1075" s="9"/>
    </row>
    <row r="1076" spans="1:38" x14ac:dyDescent="0.3">
      <c r="A1076" s="3"/>
      <c r="B1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6" s="25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26"/>
      <c r="AL1076" s="9"/>
    </row>
    <row r="1077" spans="1:38" x14ac:dyDescent="0.3">
      <c r="A1077" s="3"/>
      <c r="B1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7" s="25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26"/>
      <c r="AL1077" s="9"/>
    </row>
    <row r="1078" spans="1:38" x14ac:dyDescent="0.3">
      <c r="A1078" s="3"/>
      <c r="B1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8" s="25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26"/>
      <c r="AL1078" s="9"/>
    </row>
    <row r="1079" spans="1:38" x14ac:dyDescent="0.3">
      <c r="A1079" s="3"/>
      <c r="B1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79" s="25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26"/>
      <c r="AL1079" s="9"/>
    </row>
    <row r="1080" spans="1:38" x14ac:dyDescent="0.3">
      <c r="A1080" s="3"/>
      <c r="B1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0" s="25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26"/>
      <c r="AL1080" s="9"/>
    </row>
    <row r="1081" spans="1:38" x14ac:dyDescent="0.3">
      <c r="A1081" s="3"/>
      <c r="B1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1" s="25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26"/>
      <c r="AL1081" s="9"/>
    </row>
    <row r="1082" spans="1:38" x14ac:dyDescent="0.3">
      <c r="A1082" s="3"/>
      <c r="B1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2" s="25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26"/>
      <c r="AL1082" s="9"/>
    </row>
    <row r="1083" spans="1:38" x14ac:dyDescent="0.3">
      <c r="A1083" s="3"/>
      <c r="B1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3" s="25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26"/>
      <c r="AL1083" s="9"/>
    </row>
    <row r="1084" spans="1:38" x14ac:dyDescent="0.3">
      <c r="A1084" s="3"/>
      <c r="B1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4" s="25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26"/>
      <c r="AL1084" s="9"/>
    </row>
    <row r="1085" spans="1:38" x14ac:dyDescent="0.3">
      <c r="A1085" s="3"/>
      <c r="B1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5" s="25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26"/>
      <c r="AL1085" s="9"/>
    </row>
    <row r="1086" spans="1:38" x14ac:dyDescent="0.3">
      <c r="A1086" s="3"/>
      <c r="B1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6" s="25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26"/>
      <c r="AL1086" s="9"/>
    </row>
    <row r="1087" spans="1:38" x14ac:dyDescent="0.3">
      <c r="A1087" s="3"/>
      <c r="B1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7" s="25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26"/>
      <c r="AL1087" s="9"/>
    </row>
    <row r="1088" spans="1:38" x14ac:dyDescent="0.3">
      <c r="A1088" s="3"/>
      <c r="B1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8" s="25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26"/>
      <c r="AL1088" s="9"/>
    </row>
    <row r="1089" spans="1:38" x14ac:dyDescent="0.3">
      <c r="A1089" s="3"/>
      <c r="B1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89" s="25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26"/>
      <c r="AL1089" s="9"/>
    </row>
    <row r="1090" spans="1:38" x14ac:dyDescent="0.3">
      <c r="A1090" s="3"/>
      <c r="B1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0" s="25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26"/>
      <c r="AL1090" s="9"/>
    </row>
    <row r="1091" spans="1:38" x14ac:dyDescent="0.3">
      <c r="A1091" s="3"/>
      <c r="B1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1" s="25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26"/>
      <c r="AL1091" s="9"/>
    </row>
    <row r="1092" spans="1:38" x14ac:dyDescent="0.3">
      <c r="A1092" s="3"/>
      <c r="B1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2" s="25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26"/>
      <c r="AL1092" s="9"/>
    </row>
    <row r="1093" spans="1:38" x14ac:dyDescent="0.3">
      <c r="A1093" s="3"/>
      <c r="B1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3" s="25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26"/>
      <c r="AL1093" s="9"/>
    </row>
    <row r="1094" spans="1:38" x14ac:dyDescent="0.3">
      <c r="A1094" s="3"/>
      <c r="B1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4" s="25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26"/>
      <c r="AL1094" s="9"/>
    </row>
    <row r="1095" spans="1:38" x14ac:dyDescent="0.3">
      <c r="A1095" s="3"/>
      <c r="B1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5" s="25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26"/>
      <c r="AL1095" s="9"/>
    </row>
    <row r="1096" spans="1:38" x14ac:dyDescent="0.3">
      <c r="A1096" s="3"/>
      <c r="B1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6" s="25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26"/>
      <c r="AL1096" s="9"/>
    </row>
    <row r="1097" spans="1:38" x14ac:dyDescent="0.3">
      <c r="A1097" s="3"/>
      <c r="B1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7" s="25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26"/>
      <c r="AL1097" s="9"/>
    </row>
    <row r="1098" spans="1:38" x14ac:dyDescent="0.3">
      <c r="A1098" s="3"/>
      <c r="B1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8" s="25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26"/>
      <c r="AL1098" s="9"/>
    </row>
    <row r="1099" spans="1:38" x14ac:dyDescent="0.3">
      <c r="A1099" s="3"/>
      <c r="B1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099" s="25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26"/>
      <c r="AL1099" s="9"/>
    </row>
    <row r="1100" spans="1:38" x14ac:dyDescent="0.3">
      <c r="A1100" s="3"/>
      <c r="B1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0" s="25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26"/>
      <c r="AL1100" s="9"/>
    </row>
    <row r="1101" spans="1:38" x14ac:dyDescent="0.3">
      <c r="A1101" s="3"/>
      <c r="B1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1" s="25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26"/>
      <c r="AL1101" s="9"/>
    </row>
    <row r="1102" spans="1:38" x14ac:dyDescent="0.3">
      <c r="A1102" s="3"/>
      <c r="B1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2" s="25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26"/>
      <c r="AL1102" s="9"/>
    </row>
    <row r="1103" spans="1:38" x14ac:dyDescent="0.3">
      <c r="A1103" s="3"/>
      <c r="B1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3" s="25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26"/>
      <c r="AL1103" s="9"/>
    </row>
    <row r="1104" spans="1:38" x14ac:dyDescent="0.3">
      <c r="A1104" s="3"/>
      <c r="B1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4" s="25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26"/>
      <c r="AL1104" s="9"/>
    </row>
    <row r="1105" spans="1:38" x14ac:dyDescent="0.3">
      <c r="A1105" s="3"/>
      <c r="B1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5" s="25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26"/>
      <c r="AL1105" s="9"/>
    </row>
    <row r="1106" spans="1:38" x14ac:dyDescent="0.3">
      <c r="A1106" s="3"/>
      <c r="B1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6" s="25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26"/>
      <c r="AL1106" s="9"/>
    </row>
    <row r="1107" spans="1:38" x14ac:dyDescent="0.3">
      <c r="A1107" s="3"/>
      <c r="B1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7" s="25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26"/>
      <c r="AL1107" s="9"/>
    </row>
    <row r="1108" spans="1:38" x14ac:dyDescent="0.3">
      <c r="A1108" s="3"/>
      <c r="B1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8" s="25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26"/>
      <c r="AL1108" s="9"/>
    </row>
    <row r="1109" spans="1:38" x14ac:dyDescent="0.3">
      <c r="A1109" s="3"/>
      <c r="B1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09" s="25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26"/>
      <c r="AL1109" s="9"/>
    </row>
    <row r="1110" spans="1:38" x14ac:dyDescent="0.3">
      <c r="A1110" s="3"/>
      <c r="B1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0" s="25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26"/>
      <c r="AL1110" s="9"/>
    </row>
    <row r="1111" spans="1:38" x14ac:dyDescent="0.3">
      <c r="A1111" s="3"/>
      <c r="B1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1" s="25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26"/>
      <c r="AL1111" s="9"/>
    </row>
    <row r="1112" spans="1:38" x14ac:dyDescent="0.3">
      <c r="A1112" s="3"/>
      <c r="B1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2" s="25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26"/>
      <c r="AL1112" s="9"/>
    </row>
    <row r="1113" spans="1:38" x14ac:dyDescent="0.3">
      <c r="A1113" s="3"/>
      <c r="B1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3" s="25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26"/>
      <c r="AL1113" s="9"/>
    </row>
    <row r="1114" spans="1:38" x14ac:dyDescent="0.3">
      <c r="A1114" s="3"/>
      <c r="B1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4" s="25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26"/>
      <c r="AL1114" s="9"/>
    </row>
    <row r="1115" spans="1:38" x14ac:dyDescent="0.3">
      <c r="A1115" s="3"/>
      <c r="B1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5" s="25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26"/>
      <c r="AL1115" s="9"/>
    </row>
    <row r="1116" spans="1:38" x14ac:dyDescent="0.3">
      <c r="A1116" s="3"/>
      <c r="B1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6" s="25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26"/>
      <c r="AL1116" s="9"/>
    </row>
    <row r="1117" spans="1:38" x14ac:dyDescent="0.3">
      <c r="A1117" s="3"/>
      <c r="B1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7" s="25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26"/>
      <c r="AL1117" s="9"/>
    </row>
    <row r="1118" spans="1:38" x14ac:dyDescent="0.3">
      <c r="A1118" s="3"/>
      <c r="B1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8" s="25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26"/>
      <c r="AL1118" s="9"/>
    </row>
    <row r="1119" spans="1:38" x14ac:dyDescent="0.3">
      <c r="A1119" s="3"/>
      <c r="B1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19" s="25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26"/>
      <c r="AL1119" s="9"/>
    </row>
    <row r="1120" spans="1:38" x14ac:dyDescent="0.3">
      <c r="A1120" s="3"/>
      <c r="B1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0" s="25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26"/>
      <c r="AL1120" s="9"/>
    </row>
    <row r="1121" spans="1:38" x14ac:dyDescent="0.3">
      <c r="A1121" s="3"/>
      <c r="B1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1" s="25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26"/>
      <c r="AL1121" s="9"/>
    </row>
    <row r="1122" spans="1:38" x14ac:dyDescent="0.3">
      <c r="A1122" s="3"/>
      <c r="B1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2" s="25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26"/>
      <c r="AL1122" s="9"/>
    </row>
    <row r="1123" spans="1:38" x14ac:dyDescent="0.3">
      <c r="A1123" s="3"/>
      <c r="B1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3" s="25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26"/>
      <c r="AL1123" s="9"/>
    </row>
    <row r="1124" spans="1:38" x14ac:dyDescent="0.3">
      <c r="A1124" s="3"/>
      <c r="B1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4" s="25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26"/>
      <c r="AL1124" s="9"/>
    </row>
    <row r="1125" spans="1:38" x14ac:dyDescent="0.3">
      <c r="A1125" s="3"/>
      <c r="B1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5" s="25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26"/>
      <c r="AL1125" s="9"/>
    </row>
    <row r="1126" spans="1:38" x14ac:dyDescent="0.3">
      <c r="A1126" s="3"/>
      <c r="B1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6" s="25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26"/>
      <c r="AL1126" s="9"/>
    </row>
    <row r="1127" spans="1:38" x14ac:dyDescent="0.3">
      <c r="A1127" s="3"/>
      <c r="B1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7" s="25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26"/>
      <c r="AL1127" s="9"/>
    </row>
    <row r="1128" spans="1:38" x14ac:dyDescent="0.3">
      <c r="A1128" s="3"/>
      <c r="B1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8" s="25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26"/>
      <c r="AL1128" s="9"/>
    </row>
    <row r="1129" spans="1:38" x14ac:dyDescent="0.3">
      <c r="A1129" s="3"/>
      <c r="B1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29" s="25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26"/>
      <c r="AL1129" s="9"/>
    </row>
    <row r="1130" spans="1:38" x14ac:dyDescent="0.3">
      <c r="A1130" s="3"/>
      <c r="B1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0" s="25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26"/>
      <c r="AL1130" s="9"/>
    </row>
    <row r="1131" spans="1:38" x14ac:dyDescent="0.3">
      <c r="A1131" s="3"/>
      <c r="B1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1" s="25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26"/>
      <c r="AL1131" s="9"/>
    </row>
    <row r="1132" spans="1:38" x14ac:dyDescent="0.3">
      <c r="A1132" s="3"/>
      <c r="B1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2" s="25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26"/>
      <c r="AL1132" s="9"/>
    </row>
    <row r="1133" spans="1:38" x14ac:dyDescent="0.3">
      <c r="A1133" s="3"/>
      <c r="B1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3" s="25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26"/>
      <c r="AL1133" s="9"/>
    </row>
    <row r="1134" spans="1:38" x14ac:dyDescent="0.3">
      <c r="A1134" s="3"/>
      <c r="B1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4" s="25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26"/>
      <c r="AL1134" s="9"/>
    </row>
    <row r="1135" spans="1:38" x14ac:dyDescent="0.3">
      <c r="A1135" s="3"/>
      <c r="B1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5" s="25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26"/>
      <c r="AL1135" s="9"/>
    </row>
    <row r="1136" spans="1:38" x14ac:dyDescent="0.3">
      <c r="A1136" s="3"/>
      <c r="B1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6" s="25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26"/>
      <c r="AL1136" s="9"/>
    </row>
    <row r="1137" spans="1:38" x14ac:dyDescent="0.3">
      <c r="A1137" s="3"/>
      <c r="B1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7" s="25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26"/>
      <c r="AL1137" s="9"/>
    </row>
    <row r="1138" spans="1:38" x14ac:dyDescent="0.3">
      <c r="A1138" s="3"/>
      <c r="B1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8" s="25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26"/>
      <c r="AL1138" s="9"/>
    </row>
    <row r="1139" spans="1:38" x14ac:dyDescent="0.3">
      <c r="A1139" s="3"/>
      <c r="B1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39" s="25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26"/>
      <c r="AL1139" s="9"/>
    </row>
    <row r="1140" spans="1:38" x14ac:dyDescent="0.3">
      <c r="A1140" s="3"/>
      <c r="B1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0" s="25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26"/>
      <c r="AL1140" s="9"/>
    </row>
    <row r="1141" spans="1:38" x14ac:dyDescent="0.3">
      <c r="A1141" s="3"/>
      <c r="B1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1" s="25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26"/>
      <c r="AL1141" s="9"/>
    </row>
    <row r="1142" spans="1:38" x14ac:dyDescent="0.3">
      <c r="A1142" s="3"/>
      <c r="B1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2" s="25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26"/>
      <c r="AL1142" s="9"/>
    </row>
    <row r="1143" spans="1:38" x14ac:dyDescent="0.3">
      <c r="A1143" s="3"/>
      <c r="B1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3" s="25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26"/>
      <c r="AL1143" s="9"/>
    </row>
    <row r="1144" spans="1:38" x14ac:dyDescent="0.3">
      <c r="A1144" s="3"/>
      <c r="B1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4" s="25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26"/>
      <c r="AL1144" s="9"/>
    </row>
    <row r="1145" spans="1:38" x14ac:dyDescent="0.3">
      <c r="A1145" s="3"/>
      <c r="B1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5" s="25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26"/>
      <c r="AL1145" s="9"/>
    </row>
    <row r="1146" spans="1:38" x14ac:dyDescent="0.3">
      <c r="A1146" s="3"/>
      <c r="B1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6" s="25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26"/>
      <c r="AL1146" s="9"/>
    </row>
    <row r="1147" spans="1:38" x14ac:dyDescent="0.3">
      <c r="A1147" s="3"/>
      <c r="B1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7" s="25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26"/>
      <c r="AL1147" s="9"/>
    </row>
    <row r="1148" spans="1:38" x14ac:dyDescent="0.3">
      <c r="A1148" s="3"/>
      <c r="B1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8" s="25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26"/>
      <c r="AL1148" s="9"/>
    </row>
    <row r="1149" spans="1:38" x14ac:dyDescent="0.3">
      <c r="A1149" s="3"/>
      <c r="B1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49" s="25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26"/>
      <c r="AL1149" s="9"/>
    </row>
    <row r="1150" spans="1:38" x14ac:dyDescent="0.3">
      <c r="A1150" s="3"/>
      <c r="B1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0" s="25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26"/>
      <c r="AL1150" s="9"/>
    </row>
    <row r="1151" spans="1:38" x14ac:dyDescent="0.3">
      <c r="A1151" s="3"/>
      <c r="B1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1" s="25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26"/>
      <c r="AL1151" s="9"/>
    </row>
    <row r="1152" spans="1:38" x14ac:dyDescent="0.3">
      <c r="A1152" s="3"/>
      <c r="B1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2" s="25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26"/>
      <c r="AL1152" s="9"/>
    </row>
    <row r="1153" spans="1:38" x14ac:dyDescent="0.3">
      <c r="A1153" s="3"/>
      <c r="B1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3" s="25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26"/>
      <c r="AL1153" s="9"/>
    </row>
    <row r="1154" spans="1:38" x14ac:dyDescent="0.3">
      <c r="A1154" s="3"/>
      <c r="B1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4" s="25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26"/>
      <c r="AL1154" s="9"/>
    </row>
    <row r="1155" spans="1:38" x14ac:dyDescent="0.3">
      <c r="A1155" s="3"/>
      <c r="B1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5" s="25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26"/>
      <c r="AL1155" s="9"/>
    </row>
    <row r="1156" spans="1:38" x14ac:dyDescent="0.3">
      <c r="A1156" s="3"/>
      <c r="B1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6" s="25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26"/>
      <c r="AL1156" s="9"/>
    </row>
    <row r="1157" spans="1:38" x14ac:dyDescent="0.3">
      <c r="A1157" s="3"/>
      <c r="B1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7" s="25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26"/>
      <c r="AL1157" s="9"/>
    </row>
    <row r="1158" spans="1:38" x14ac:dyDescent="0.3">
      <c r="A1158" s="3"/>
      <c r="B1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8" s="25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26"/>
      <c r="AL1158" s="9"/>
    </row>
    <row r="1159" spans="1:38" x14ac:dyDescent="0.3">
      <c r="A1159" s="3"/>
      <c r="B1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59" s="25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26"/>
      <c r="AL1159" s="9"/>
    </row>
    <row r="1160" spans="1:38" x14ac:dyDescent="0.3">
      <c r="A1160" s="3"/>
      <c r="B1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0" s="25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26"/>
      <c r="AL1160" s="9"/>
    </row>
    <row r="1161" spans="1:38" x14ac:dyDescent="0.3">
      <c r="A1161" s="3"/>
      <c r="B1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1" s="25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26"/>
      <c r="AL1161" s="9"/>
    </row>
    <row r="1162" spans="1:38" x14ac:dyDescent="0.3">
      <c r="A1162" s="3"/>
      <c r="B1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2" s="25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26"/>
      <c r="AL1162" s="9"/>
    </row>
    <row r="1163" spans="1:38" x14ac:dyDescent="0.3">
      <c r="A1163" s="3"/>
      <c r="B1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3" s="25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26"/>
      <c r="AL1163" s="9"/>
    </row>
    <row r="1164" spans="1:38" x14ac:dyDescent="0.3">
      <c r="A1164" s="3"/>
      <c r="B1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4" s="25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26"/>
      <c r="AL1164" s="9"/>
    </row>
    <row r="1165" spans="1:38" x14ac:dyDescent="0.3">
      <c r="A1165" s="3"/>
      <c r="B1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5" s="25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26"/>
      <c r="AL1165" s="9"/>
    </row>
    <row r="1166" spans="1:38" x14ac:dyDescent="0.3">
      <c r="A1166" s="3"/>
      <c r="B1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6" s="25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26"/>
      <c r="AL1166" s="9"/>
    </row>
    <row r="1167" spans="1:38" x14ac:dyDescent="0.3">
      <c r="A1167" s="3"/>
      <c r="B1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7" s="25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26"/>
      <c r="AL1167" s="9"/>
    </row>
    <row r="1168" spans="1:38" x14ac:dyDescent="0.3">
      <c r="A1168" s="3"/>
      <c r="B1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8" s="25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26"/>
      <c r="AL1168" s="9"/>
    </row>
    <row r="1169" spans="1:38" x14ac:dyDescent="0.3">
      <c r="A1169" s="3"/>
      <c r="B1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69" s="25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26"/>
      <c r="AL1169" s="9"/>
    </row>
    <row r="1170" spans="1:38" x14ac:dyDescent="0.3">
      <c r="A1170" s="3"/>
      <c r="B1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0" s="25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26"/>
      <c r="AL1170" s="9"/>
    </row>
    <row r="1171" spans="1:38" x14ac:dyDescent="0.3">
      <c r="A1171" s="3"/>
      <c r="B1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1" s="25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26"/>
      <c r="AL1171" s="9"/>
    </row>
    <row r="1172" spans="1:38" x14ac:dyDescent="0.3">
      <c r="A1172" s="3"/>
      <c r="B1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2" s="25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26"/>
      <c r="AL1172" s="9"/>
    </row>
    <row r="1173" spans="1:38" x14ac:dyDescent="0.3">
      <c r="A1173" s="3"/>
      <c r="B1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3" s="25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26"/>
      <c r="AL1173" s="9"/>
    </row>
    <row r="1174" spans="1:38" x14ac:dyDescent="0.3">
      <c r="A1174" s="3"/>
      <c r="B1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4" s="25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26"/>
      <c r="AL1174" s="9"/>
    </row>
    <row r="1175" spans="1:38" x14ac:dyDescent="0.3">
      <c r="A1175" s="3"/>
      <c r="B1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5" s="25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26"/>
      <c r="AL1175" s="9"/>
    </row>
    <row r="1176" spans="1:38" x14ac:dyDescent="0.3">
      <c r="A1176" s="3"/>
      <c r="B1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6" s="25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26"/>
      <c r="AL1176" s="9"/>
    </row>
    <row r="1177" spans="1:38" x14ac:dyDescent="0.3">
      <c r="A1177" s="3"/>
      <c r="B1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7" s="25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26"/>
      <c r="AL1177" s="9"/>
    </row>
    <row r="1178" spans="1:38" x14ac:dyDescent="0.3">
      <c r="A1178" s="3"/>
      <c r="B1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8" s="25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26"/>
      <c r="AL1178" s="9"/>
    </row>
    <row r="1179" spans="1:38" x14ac:dyDescent="0.3">
      <c r="A1179" s="3"/>
      <c r="B1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79" s="25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26"/>
      <c r="AL1179" s="9"/>
    </row>
    <row r="1180" spans="1:38" x14ac:dyDescent="0.3">
      <c r="A1180" s="3"/>
      <c r="B1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0" s="25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26"/>
      <c r="AL1180" s="9"/>
    </row>
    <row r="1181" spans="1:38" x14ac:dyDescent="0.3">
      <c r="A1181" s="3"/>
      <c r="B1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1" s="25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26"/>
      <c r="AL1181" s="9"/>
    </row>
    <row r="1182" spans="1:38" x14ac:dyDescent="0.3">
      <c r="A1182" s="3"/>
      <c r="B1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2" s="25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26"/>
      <c r="AL1182" s="9"/>
    </row>
    <row r="1183" spans="1:38" x14ac:dyDescent="0.3">
      <c r="A1183" s="3"/>
      <c r="B1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3" s="25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26"/>
      <c r="AL1183" s="9"/>
    </row>
    <row r="1184" spans="1:38" x14ac:dyDescent="0.3">
      <c r="A1184" s="3"/>
      <c r="B1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4" s="25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26"/>
      <c r="AL1184" s="9"/>
    </row>
    <row r="1185" spans="1:38" x14ac:dyDescent="0.3">
      <c r="A1185" s="3"/>
      <c r="B1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5" s="25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26"/>
      <c r="AL1185" s="9"/>
    </row>
    <row r="1186" spans="1:38" x14ac:dyDescent="0.3">
      <c r="A1186" s="3"/>
      <c r="B1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6" s="25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26"/>
      <c r="AL1186" s="9"/>
    </row>
    <row r="1187" spans="1:38" x14ac:dyDescent="0.3">
      <c r="A1187" s="3"/>
      <c r="B1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7" s="25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26"/>
      <c r="AL1187" s="9"/>
    </row>
    <row r="1188" spans="1:38" x14ac:dyDescent="0.3">
      <c r="A1188" s="3"/>
      <c r="B1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8" s="25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26"/>
      <c r="AL1188" s="9"/>
    </row>
    <row r="1189" spans="1:38" x14ac:dyDescent="0.3">
      <c r="A1189" s="3"/>
      <c r="B1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89" s="25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26"/>
      <c r="AL1189" s="9"/>
    </row>
    <row r="1190" spans="1:38" x14ac:dyDescent="0.3">
      <c r="A1190" s="3"/>
      <c r="B1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0" s="25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26"/>
      <c r="AL1190" s="9"/>
    </row>
    <row r="1191" spans="1:38" x14ac:dyDescent="0.3">
      <c r="A1191" s="3"/>
      <c r="B1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1" s="25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26"/>
      <c r="AL1191" s="9"/>
    </row>
    <row r="1192" spans="1:38" x14ac:dyDescent="0.3">
      <c r="A1192" s="3"/>
      <c r="B1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2" s="25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26"/>
      <c r="AL1192" s="9"/>
    </row>
    <row r="1193" spans="1:38" x14ac:dyDescent="0.3">
      <c r="A1193" s="3"/>
      <c r="B1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3" s="25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26"/>
      <c r="AL1193" s="9"/>
    </row>
    <row r="1194" spans="1:38" x14ac:dyDescent="0.3">
      <c r="A1194" s="3"/>
      <c r="B1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4" s="25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26"/>
      <c r="AL1194" s="9"/>
    </row>
    <row r="1195" spans="1:38" x14ac:dyDescent="0.3">
      <c r="A1195" s="3"/>
      <c r="B1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5" s="25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26"/>
      <c r="AL1195" s="9"/>
    </row>
    <row r="1196" spans="1:38" x14ac:dyDescent="0.3">
      <c r="A1196" s="3"/>
      <c r="B1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6" s="25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26"/>
      <c r="AL1196" s="9"/>
    </row>
    <row r="1197" spans="1:38" x14ac:dyDescent="0.3">
      <c r="A1197" s="3"/>
      <c r="B1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7" s="25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26"/>
      <c r="AL1197" s="9"/>
    </row>
    <row r="1198" spans="1:38" x14ac:dyDescent="0.3">
      <c r="A1198" s="3"/>
      <c r="B1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8" s="25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26"/>
      <c r="AL1198" s="9"/>
    </row>
    <row r="1199" spans="1:38" x14ac:dyDescent="0.3">
      <c r="A1199" s="3"/>
      <c r="B1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199" s="25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26"/>
      <c r="AL1199" s="9"/>
    </row>
    <row r="1200" spans="1:38" x14ac:dyDescent="0.3">
      <c r="A1200" s="3"/>
      <c r="B1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0" s="25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26"/>
      <c r="AL1200" s="9"/>
    </row>
    <row r="1201" spans="1:38" x14ac:dyDescent="0.3">
      <c r="A1201" s="3"/>
      <c r="B1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1" s="25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26"/>
      <c r="AL1201" s="9"/>
    </row>
    <row r="1202" spans="1:38" x14ac:dyDescent="0.3">
      <c r="A1202" s="3"/>
      <c r="B1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2" s="25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26"/>
      <c r="AL1202" s="9"/>
    </row>
    <row r="1203" spans="1:38" x14ac:dyDescent="0.3">
      <c r="A1203" s="3"/>
      <c r="B1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3" s="25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26"/>
      <c r="AL1203" s="9"/>
    </row>
    <row r="1204" spans="1:38" x14ac:dyDescent="0.3">
      <c r="A1204" s="3"/>
      <c r="B1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4" s="25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26"/>
      <c r="AL1204" s="9"/>
    </row>
    <row r="1205" spans="1:38" x14ac:dyDescent="0.3">
      <c r="A1205" s="3"/>
      <c r="B1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5" s="25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26"/>
      <c r="AL1205" s="9"/>
    </row>
    <row r="1206" spans="1:38" x14ac:dyDescent="0.3">
      <c r="A1206" s="3"/>
      <c r="B1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6" s="25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26"/>
      <c r="AL1206" s="9"/>
    </row>
    <row r="1207" spans="1:38" x14ac:dyDescent="0.3">
      <c r="A1207" s="3"/>
      <c r="B1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7" s="25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26"/>
      <c r="AL1207" s="9"/>
    </row>
    <row r="1208" spans="1:38" x14ac:dyDescent="0.3">
      <c r="A1208" s="3"/>
      <c r="B1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8" s="25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26"/>
      <c r="AL1208" s="9"/>
    </row>
    <row r="1209" spans="1:38" x14ac:dyDescent="0.3">
      <c r="A1209" s="3"/>
      <c r="B1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09" s="25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26"/>
      <c r="AL1209" s="9"/>
    </row>
    <row r="1210" spans="1:38" x14ac:dyDescent="0.3">
      <c r="A1210" s="3"/>
      <c r="B1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0" s="25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26"/>
      <c r="AL1210" s="9"/>
    </row>
    <row r="1211" spans="1:38" x14ac:dyDescent="0.3">
      <c r="A1211" s="3"/>
      <c r="B1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1" s="25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26"/>
      <c r="AL1211" s="9"/>
    </row>
    <row r="1212" spans="1:38" x14ac:dyDescent="0.3">
      <c r="A1212" s="3"/>
      <c r="B1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2" s="25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26"/>
      <c r="AL1212" s="9"/>
    </row>
    <row r="1213" spans="1:38" x14ac:dyDescent="0.3">
      <c r="A1213" s="3"/>
      <c r="B1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3" s="25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26"/>
      <c r="AL1213" s="9"/>
    </row>
    <row r="1214" spans="1:38" x14ac:dyDescent="0.3">
      <c r="A1214" s="3"/>
      <c r="B1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4" s="25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26"/>
      <c r="AL1214" s="9"/>
    </row>
    <row r="1215" spans="1:38" x14ac:dyDescent="0.3">
      <c r="A1215" s="3"/>
      <c r="B1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5" s="25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26"/>
      <c r="AL1215" s="9"/>
    </row>
    <row r="1216" spans="1:38" x14ac:dyDescent="0.3">
      <c r="A1216" s="3"/>
      <c r="B1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6" s="25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26"/>
      <c r="AL1216" s="9"/>
    </row>
    <row r="1217" spans="1:38" x14ac:dyDescent="0.3">
      <c r="A1217" s="3"/>
      <c r="B1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7" s="25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26"/>
      <c r="AL1217" s="9"/>
    </row>
    <row r="1218" spans="1:38" x14ac:dyDescent="0.3">
      <c r="A1218" s="3"/>
      <c r="B1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8" s="25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26"/>
      <c r="AL1218" s="9"/>
    </row>
    <row r="1219" spans="1:38" x14ac:dyDescent="0.3">
      <c r="A1219" s="3"/>
      <c r="B1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19" s="25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26"/>
      <c r="AL1219" s="9"/>
    </row>
    <row r="1220" spans="1:38" x14ac:dyDescent="0.3">
      <c r="A1220" s="3"/>
      <c r="B1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0" s="25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26"/>
      <c r="AL1220" s="9"/>
    </row>
    <row r="1221" spans="1:38" x14ac:dyDescent="0.3">
      <c r="A1221" s="3"/>
      <c r="B1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1" s="25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26"/>
      <c r="AL1221" s="9"/>
    </row>
    <row r="1222" spans="1:38" x14ac:dyDescent="0.3">
      <c r="A1222" s="3"/>
      <c r="B1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2" s="25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26"/>
      <c r="AL1222" s="9"/>
    </row>
    <row r="1223" spans="1:38" x14ac:dyDescent="0.3">
      <c r="A1223" s="3"/>
      <c r="B1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3" s="25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26"/>
      <c r="AL1223" s="9"/>
    </row>
    <row r="1224" spans="1:38" x14ac:dyDescent="0.3">
      <c r="A1224" s="3"/>
      <c r="B1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4" s="25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26"/>
      <c r="AL1224" s="9"/>
    </row>
    <row r="1225" spans="1:38" x14ac:dyDescent="0.3">
      <c r="A1225" s="3"/>
      <c r="B1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5" s="25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26"/>
      <c r="AL1225" s="9"/>
    </row>
    <row r="1226" spans="1:38" x14ac:dyDescent="0.3">
      <c r="A1226" s="3"/>
      <c r="B1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6" s="25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26"/>
      <c r="AL1226" s="9"/>
    </row>
    <row r="1227" spans="1:38" x14ac:dyDescent="0.3">
      <c r="A1227" s="3"/>
      <c r="B1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7" s="25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26"/>
      <c r="AL1227" s="9"/>
    </row>
    <row r="1228" spans="1:38" x14ac:dyDescent="0.3">
      <c r="A1228" s="3"/>
      <c r="B1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8" s="25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26"/>
      <c r="AL1228" s="9"/>
    </row>
    <row r="1229" spans="1:38" x14ac:dyDescent="0.3">
      <c r="A1229" s="3"/>
      <c r="B1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29" s="25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26"/>
      <c r="AL1229" s="9"/>
    </row>
    <row r="1230" spans="1:38" x14ac:dyDescent="0.3">
      <c r="A1230" s="3"/>
      <c r="B1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0" s="25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26"/>
      <c r="AL1230" s="9"/>
    </row>
    <row r="1231" spans="1:38" x14ac:dyDescent="0.3">
      <c r="A1231" s="3"/>
      <c r="B1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1" s="25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26"/>
      <c r="AL1231" s="9"/>
    </row>
    <row r="1232" spans="1:38" x14ac:dyDescent="0.3">
      <c r="A1232" s="3"/>
      <c r="B1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2" s="25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26"/>
      <c r="AL1232" s="9"/>
    </row>
    <row r="1233" spans="1:38" x14ac:dyDescent="0.3">
      <c r="A1233" s="3"/>
      <c r="B1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3" s="25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26"/>
      <c r="AL1233" s="9"/>
    </row>
    <row r="1234" spans="1:38" x14ac:dyDescent="0.3">
      <c r="A1234" s="3"/>
      <c r="B1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4" s="25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26"/>
      <c r="AL1234" s="9"/>
    </row>
    <row r="1235" spans="1:38" x14ac:dyDescent="0.3">
      <c r="A1235" s="3"/>
      <c r="B1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5" s="25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26"/>
      <c r="AL1235" s="9"/>
    </row>
    <row r="1236" spans="1:38" x14ac:dyDescent="0.3">
      <c r="A1236" s="3"/>
      <c r="B1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6" s="25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26"/>
      <c r="AL1236" s="9"/>
    </row>
    <row r="1237" spans="1:38" x14ac:dyDescent="0.3">
      <c r="A1237" s="3"/>
      <c r="B1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7" s="25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26"/>
      <c r="AL1237" s="9"/>
    </row>
    <row r="1238" spans="1:38" x14ac:dyDescent="0.3">
      <c r="A1238" s="3"/>
      <c r="B1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8" s="25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26"/>
      <c r="AL1238" s="9"/>
    </row>
    <row r="1239" spans="1:38" x14ac:dyDescent="0.3">
      <c r="A1239" s="3"/>
      <c r="B1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39" s="25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26"/>
      <c r="AL1239" s="9"/>
    </row>
    <row r="1240" spans="1:38" x14ac:dyDescent="0.3">
      <c r="A1240" s="3"/>
      <c r="B1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0" s="25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26"/>
      <c r="AL1240" s="9"/>
    </row>
    <row r="1241" spans="1:38" x14ac:dyDescent="0.3">
      <c r="A1241" s="3"/>
      <c r="B1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1" s="25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26"/>
      <c r="AL1241" s="9"/>
    </row>
    <row r="1242" spans="1:38" x14ac:dyDescent="0.3">
      <c r="A1242" s="3"/>
      <c r="B1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2" s="25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26"/>
      <c r="AL1242" s="9"/>
    </row>
    <row r="1243" spans="1:38" x14ac:dyDescent="0.3">
      <c r="A1243" s="3"/>
      <c r="B1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3" s="25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26"/>
      <c r="AL1243" s="9"/>
    </row>
    <row r="1244" spans="1:38" x14ac:dyDescent="0.3">
      <c r="A1244" s="3"/>
      <c r="B1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4" s="25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26"/>
      <c r="AL1244" s="9"/>
    </row>
    <row r="1245" spans="1:38" x14ac:dyDescent="0.3">
      <c r="A1245" s="3"/>
      <c r="B1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5" s="25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26"/>
      <c r="AL1245" s="9"/>
    </row>
    <row r="1246" spans="1:38" x14ac:dyDescent="0.3">
      <c r="A1246" s="3"/>
      <c r="B1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6" s="25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26"/>
      <c r="AL1246" s="9"/>
    </row>
    <row r="1247" spans="1:38" x14ac:dyDescent="0.3">
      <c r="A1247" s="3"/>
      <c r="B1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7" s="25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26"/>
      <c r="AL1247" s="9"/>
    </row>
    <row r="1248" spans="1:38" x14ac:dyDescent="0.3">
      <c r="A1248" s="3"/>
      <c r="B1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8" s="25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26"/>
      <c r="AL1248" s="9"/>
    </row>
    <row r="1249" spans="1:38" x14ac:dyDescent="0.3">
      <c r="A1249" s="3"/>
      <c r="B1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49" s="25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26"/>
      <c r="AL1249" s="9"/>
    </row>
    <row r="1250" spans="1:38" x14ac:dyDescent="0.3">
      <c r="A1250" s="3"/>
      <c r="B1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0" s="25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26"/>
      <c r="AL1250" s="9"/>
    </row>
    <row r="1251" spans="1:38" x14ac:dyDescent="0.3">
      <c r="A1251" s="3"/>
      <c r="B1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1" s="25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26"/>
      <c r="AL1251" s="9"/>
    </row>
    <row r="1252" spans="1:38" x14ac:dyDescent="0.3">
      <c r="A1252" s="3"/>
      <c r="B1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2" s="25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26"/>
      <c r="AL1252" s="9"/>
    </row>
    <row r="1253" spans="1:38" x14ac:dyDescent="0.3">
      <c r="A1253" s="3"/>
      <c r="B1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3" s="25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26"/>
      <c r="AL1253" s="9"/>
    </row>
    <row r="1254" spans="1:38" x14ac:dyDescent="0.3">
      <c r="A1254" s="3"/>
      <c r="B1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4" s="25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26"/>
      <c r="AL1254" s="9"/>
    </row>
    <row r="1255" spans="1:38" x14ac:dyDescent="0.3">
      <c r="A1255" s="3"/>
      <c r="B1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5" s="25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26"/>
      <c r="AL1255" s="9"/>
    </row>
    <row r="1256" spans="1:38" x14ac:dyDescent="0.3">
      <c r="A1256" s="3"/>
      <c r="B1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6" s="25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26"/>
      <c r="AL1256" s="9"/>
    </row>
    <row r="1257" spans="1:38" x14ac:dyDescent="0.3">
      <c r="A1257" s="3"/>
      <c r="B1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7" s="25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26"/>
      <c r="AL1257" s="9"/>
    </row>
    <row r="1258" spans="1:38" x14ac:dyDescent="0.3">
      <c r="A1258" s="3"/>
      <c r="B1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8" s="25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26"/>
      <c r="AL1258" s="9"/>
    </row>
    <row r="1259" spans="1:38" x14ac:dyDescent="0.3">
      <c r="A1259" s="3"/>
      <c r="B1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59" s="25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26"/>
      <c r="AL1259" s="9"/>
    </row>
    <row r="1260" spans="1:38" x14ac:dyDescent="0.3">
      <c r="A1260" s="3"/>
      <c r="B1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0" s="25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26"/>
      <c r="AL1260" s="9"/>
    </row>
    <row r="1261" spans="1:38" x14ac:dyDescent="0.3">
      <c r="A1261" s="3"/>
      <c r="B1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1" s="25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26"/>
      <c r="AL1261" s="9"/>
    </row>
    <row r="1262" spans="1:38" x14ac:dyDescent="0.3">
      <c r="A1262" s="3"/>
      <c r="B1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2" s="25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26"/>
      <c r="AL1262" s="9"/>
    </row>
    <row r="1263" spans="1:38" x14ac:dyDescent="0.3">
      <c r="A1263" s="3"/>
      <c r="B1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3" s="25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26"/>
      <c r="AL1263" s="9"/>
    </row>
    <row r="1264" spans="1:38" x14ac:dyDescent="0.3">
      <c r="A1264" s="3"/>
      <c r="B1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4" s="25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26"/>
      <c r="AL1264" s="9"/>
    </row>
    <row r="1265" spans="1:38" x14ac:dyDescent="0.3">
      <c r="A1265" s="3"/>
      <c r="B1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5" s="25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26"/>
      <c r="AL1265" s="9"/>
    </row>
    <row r="1266" spans="1:38" x14ac:dyDescent="0.3">
      <c r="A1266" s="3"/>
      <c r="B1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6" s="25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26"/>
      <c r="AL1266" s="9"/>
    </row>
    <row r="1267" spans="1:38" x14ac:dyDescent="0.3">
      <c r="A1267" s="3"/>
      <c r="B1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7" s="25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26"/>
      <c r="AL1267" s="9"/>
    </row>
    <row r="1268" spans="1:38" x14ac:dyDescent="0.3">
      <c r="A1268" s="3"/>
      <c r="B1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8" s="25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26"/>
      <c r="AL1268" s="9"/>
    </row>
    <row r="1269" spans="1:38" x14ac:dyDescent="0.3">
      <c r="A1269" s="3"/>
      <c r="B1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69" s="25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26"/>
      <c r="AL1269" s="9"/>
    </row>
    <row r="1270" spans="1:38" x14ac:dyDescent="0.3">
      <c r="A1270" s="3"/>
      <c r="B1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0" s="25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26"/>
      <c r="AL1270" s="9"/>
    </row>
    <row r="1271" spans="1:38" x14ac:dyDescent="0.3">
      <c r="A1271" s="3"/>
      <c r="B1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1" s="25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26"/>
      <c r="AL1271" s="9"/>
    </row>
    <row r="1272" spans="1:38" x14ac:dyDescent="0.3">
      <c r="A1272" s="3"/>
      <c r="B1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2" s="25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26"/>
      <c r="AL1272" s="9"/>
    </row>
    <row r="1273" spans="1:38" x14ac:dyDescent="0.3">
      <c r="A1273" s="3"/>
      <c r="B1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3" s="25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26"/>
      <c r="AL1273" s="9"/>
    </row>
    <row r="1274" spans="1:38" x14ac:dyDescent="0.3">
      <c r="A1274" s="3"/>
      <c r="B1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4" s="25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26"/>
      <c r="AL1274" s="9"/>
    </row>
    <row r="1275" spans="1:38" x14ac:dyDescent="0.3">
      <c r="A1275" s="3"/>
      <c r="B1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5" s="25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26"/>
      <c r="AL1275" s="9"/>
    </row>
    <row r="1276" spans="1:38" x14ac:dyDescent="0.3">
      <c r="A1276" s="3"/>
      <c r="B1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6" s="25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26"/>
      <c r="AL1276" s="9"/>
    </row>
    <row r="1277" spans="1:38" x14ac:dyDescent="0.3">
      <c r="A1277" s="3"/>
      <c r="B1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7" s="25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26"/>
      <c r="AL1277" s="9"/>
    </row>
    <row r="1278" spans="1:38" x14ac:dyDescent="0.3">
      <c r="A1278" s="3"/>
      <c r="B1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8" s="25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26"/>
      <c r="AL1278" s="9"/>
    </row>
    <row r="1279" spans="1:38" x14ac:dyDescent="0.3">
      <c r="A1279" s="3"/>
      <c r="B1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79" s="25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26"/>
      <c r="AL1279" s="9"/>
    </row>
    <row r="1280" spans="1:38" x14ac:dyDescent="0.3">
      <c r="A1280" s="3"/>
      <c r="B1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0" s="25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26"/>
      <c r="AL1280" s="9"/>
    </row>
    <row r="1281" spans="1:38" x14ac:dyDescent="0.3">
      <c r="A1281" s="3"/>
      <c r="B1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1" s="25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26"/>
      <c r="AL1281" s="9"/>
    </row>
    <row r="1282" spans="1:38" x14ac:dyDescent="0.3">
      <c r="A1282" s="3"/>
      <c r="B1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2" s="25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26"/>
      <c r="AL1282" s="9"/>
    </row>
    <row r="1283" spans="1:38" x14ac:dyDescent="0.3">
      <c r="A1283" s="3"/>
      <c r="B1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3" s="25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26"/>
      <c r="AL1283" s="9"/>
    </row>
    <row r="1284" spans="1:38" x14ac:dyDescent="0.3">
      <c r="A1284" s="3"/>
      <c r="B1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4" s="25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26"/>
      <c r="AL1284" s="9"/>
    </row>
    <row r="1285" spans="1:38" x14ac:dyDescent="0.3">
      <c r="A1285" s="3"/>
      <c r="B1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5" s="25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26"/>
      <c r="AL1285" s="9"/>
    </row>
    <row r="1286" spans="1:38" x14ac:dyDescent="0.3">
      <c r="A1286" s="3"/>
      <c r="B1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6" s="25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26"/>
      <c r="AL1286" s="9"/>
    </row>
    <row r="1287" spans="1:38" x14ac:dyDescent="0.3">
      <c r="A1287" s="3"/>
      <c r="B1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7" s="25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26"/>
      <c r="AL1287" s="9"/>
    </row>
    <row r="1288" spans="1:38" x14ac:dyDescent="0.3">
      <c r="A1288" s="3"/>
      <c r="B1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8" s="25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26"/>
      <c r="AL1288" s="9"/>
    </row>
    <row r="1289" spans="1:38" x14ac:dyDescent="0.3">
      <c r="A1289" s="3"/>
      <c r="B1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89" s="25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26"/>
      <c r="AL1289" s="9"/>
    </row>
    <row r="1290" spans="1:38" x14ac:dyDescent="0.3">
      <c r="A1290" s="3"/>
      <c r="B1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0" s="25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26"/>
      <c r="AL1290" s="9"/>
    </row>
    <row r="1291" spans="1:38" x14ac:dyDescent="0.3">
      <c r="A1291" s="3"/>
      <c r="B1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1" s="25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26"/>
      <c r="AL1291" s="9"/>
    </row>
    <row r="1292" spans="1:38" x14ac:dyDescent="0.3">
      <c r="A1292" s="3"/>
      <c r="B1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2" s="25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26"/>
      <c r="AL1292" s="9"/>
    </row>
    <row r="1293" spans="1:38" x14ac:dyDescent="0.3">
      <c r="A1293" s="3"/>
      <c r="B1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3" s="25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26"/>
      <c r="AL1293" s="9"/>
    </row>
    <row r="1294" spans="1:38" x14ac:dyDescent="0.3">
      <c r="A1294" s="3"/>
      <c r="B1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4" s="25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26"/>
      <c r="AL1294" s="9"/>
    </row>
    <row r="1295" spans="1:38" x14ac:dyDescent="0.3">
      <c r="A1295" s="3"/>
      <c r="B1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5" s="25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26"/>
      <c r="AL1295" s="9"/>
    </row>
    <row r="1296" spans="1:38" x14ac:dyDescent="0.3">
      <c r="A1296" s="3"/>
      <c r="B1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6" s="25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26"/>
      <c r="AL1296" s="9"/>
    </row>
    <row r="1297" spans="1:38" x14ac:dyDescent="0.3">
      <c r="A1297" s="3"/>
      <c r="B1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7" s="25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26"/>
      <c r="AL1297" s="9"/>
    </row>
    <row r="1298" spans="1:38" x14ac:dyDescent="0.3">
      <c r="A1298" s="3"/>
      <c r="B1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8" s="25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26"/>
      <c r="AL1298" s="9"/>
    </row>
    <row r="1299" spans="1:38" x14ac:dyDescent="0.3">
      <c r="A1299" s="3"/>
      <c r="B1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299" s="25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26"/>
      <c r="AL1299" s="9"/>
    </row>
    <row r="1300" spans="1:38" x14ac:dyDescent="0.3">
      <c r="A1300" s="3"/>
      <c r="B1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0" s="25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26"/>
      <c r="AL1300" s="9"/>
    </row>
    <row r="1301" spans="1:38" x14ac:dyDescent="0.3">
      <c r="A1301" s="3"/>
      <c r="B1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1" s="25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26"/>
      <c r="AL1301" s="9"/>
    </row>
    <row r="1302" spans="1:38" x14ac:dyDescent="0.3">
      <c r="A1302" s="3"/>
      <c r="B1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2" s="25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26"/>
      <c r="AL1302" s="9"/>
    </row>
    <row r="1303" spans="1:38" x14ac:dyDescent="0.3">
      <c r="A1303" s="3"/>
      <c r="B1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3" s="25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26"/>
      <c r="AL1303" s="9"/>
    </row>
    <row r="1304" spans="1:38" x14ac:dyDescent="0.3">
      <c r="A1304" s="3"/>
      <c r="B1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4" s="25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26"/>
      <c r="AL1304" s="9"/>
    </row>
    <row r="1305" spans="1:38" x14ac:dyDescent="0.3">
      <c r="A1305" s="3"/>
      <c r="B1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5" s="25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26"/>
      <c r="AL1305" s="9"/>
    </row>
    <row r="1306" spans="1:38" x14ac:dyDescent="0.3">
      <c r="A1306" s="3"/>
      <c r="B1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6" s="25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26"/>
      <c r="AL1306" s="9"/>
    </row>
    <row r="1307" spans="1:38" x14ac:dyDescent="0.3">
      <c r="A1307" s="3"/>
      <c r="B1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7" s="25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26"/>
      <c r="AL1307" s="9"/>
    </row>
    <row r="1308" spans="1:38" x14ac:dyDescent="0.3">
      <c r="A1308" s="3"/>
      <c r="B1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8" s="25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26"/>
      <c r="AL1308" s="9"/>
    </row>
    <row r="1309" spans="1:38" x14ac:dyDescent="0.3">
      <c r="A1309" s="3"/>
      <c r="B1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09" s="25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26"/>
      <c r="AL1309" s="9"/>
    </row>
    <row r="1310" spans="1:38" x14ac:dyDescent="0.3">
      <c r="A1310" s="3"/>
      <c r="B1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0" s="25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26"/>
      <c r="AL1310" s="9"/>
    </row>
    <row r="1311" spans="1:38" x14ac:dyDescent="0.3">
      <c r="A1311" s="3"/>
      <c r="B1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1" s="25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26"/>
      <c r="AL1311" s="9"/>
    </row>
    <row r="1312" spans="1:38" x14ac:dyDescent="0.3">
      <c r="A1312" s="3"/>
      <c r="B1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2" s="25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26"/>
      <c r="AL1312" s="9"/>
    </row>
    <row r="1313" spans="1:38" x14ac:dyDescent="0.3">
      <c r="A1313" s="3"/>
      <c r="B1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3" s="25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26"/>
      <c r="AL1313" s="9"/>
    </row>
    <row r="1314" spans="1:38" x14ac:dyDescent="0.3">
      <c r="A1314" s="3"/>
      <c r="B1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4" s="25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26"/>
      <c r="AL1314" s="9"/>
    </row>
    <row r="1315" spans="1:38" x14ac:dyDescent="0.3">
      <c r="A1315" s="3"/>
      <c r="B1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5" s="25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26"/>
      <c r="AL1315" s="9"/>
    </row>
    <row r="1316" spans="1:38" x14ac:dyDescent="0.3">
      <c r="A1316" s="3"/>
      <c r="B1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6" s="25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26"/>
      <c r="AL1316" s="9"/>
    </row>
    <row r="1317" spans="1:38" x14ac:dyDescent="0.3">
      <c r="A1317" s="3"/>
      <c r="B1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7" s="25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26"/>
      <c r="AL1317" s="9"/>
    </row>
    <row r="1318" spans="1:38" x14ac:dyDescent="0.3">
      <c r="A1318" s="3"/>
      <c r="B1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8" s="25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26"/>
      <c r="AL1318" s="9"/>
    </row>
    <row r="1319" spans="1:38" x14ac:dyDescent="0.3">
      <c r="A1319" s="3"/>
      <c r="B1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19" s="25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26"/>
      <c r="AL1319" s="9"/>
    </row>
    <row r="1320" spans="1:38" x14ac:dyDescent="0.3">
      <c r="A1320" s="3"/>
      <c r="B1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0" s="25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26"/>
      <c r="AL1320" s="9"/>
    </row>
    <row r="1321" spans="1:38" x14ac:dyDescent="0.3">
      <c r="A1321" s="3"/>
      <c r="B1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1" s="25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26"/>
      <c r="AL1321" s="9"/>
    </row>
    <row r="1322" spans="1:38" x14ac:dyDescent="0.3">
      <c r="A1322" s="3"/>
      <c r="B1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2" s="25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26"/>
      <c r="AL1322" s="9"/>
    </row>
    <row r="1323" spans="1:38" x14ac:dyDescent="0.3">
      <c r="A1323" s="3"/>
      <c r="B1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3" s="25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26"/>
      <c r="AL1323" s="9"/>
    </row>
    <row r="1324" spans="1:38" x14ac:dyDescent="0.3">
      <c r="A1324" s="3"/>
      <c r="B1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4" s="25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26"/>
      <c r="AL1324" s="9"/>
    </row>
    <row r="1325" spans="1:38" x14ac:dyDescent="0.3">
      <c r="A1325" s="3"/>
      <c r="B1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5" s="25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26"/>
      <c r="AL1325" s="9"/>
    </row>
    <row r="1326" spans="1:38" x14ac:dyDescent="0.3">
      <c r="A1326" s="3"/>
      <c r="B1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6" s="25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26"/>
      <c r="AL1326" s="9"/>
    </row>
    <row r="1327" spans="1:38" x14ac:dyDescent="0.3">
      <c r="A1327" s="3"/>
      <c r="B1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7" s="25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26"/>
      <c r="AL1327" s="9"/>
    </row>
    <row r="1328" spans="1:38" x14ac:dyDescent="0.3">
      <c r="A1328" s="3"/>
      <c r="B1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8" s="25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26"/>
      <c r="AL1328" s="9"/>
    </row>
    <row r="1329" spans="1:38" x14ac:dyDescent="0.3">
      <c r="A1329" s="3"/>
      <c r="B1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29" s="25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26"/>
      <c r="AL1329" s="9"/>
    </row>
    <row r="1330" spans="1:38" x14ac:dyDescent="0.3">
      <c r="A1330" s="3"/>
      <c r="B1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0" s="25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26"/>
      <c r="AL1330" s="9"/>
    </row>
    <row r="1331" spans="1:38" x14ac:dyDescent="0.3">
      <c r="A1331" s="3"/>
      <c r="B1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1" s="25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26"/>
      <c r="AL1331" s="9"/>
    </row>
    <row r="1332" spans="1:38" x14ac:dyDescent="0.3">
      <c r="A1332" s="3"/>
      <c r="B1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2" s="25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26"/>
      <c r="AL1332" s="9"/>
    </row>
    <row r="1333" spans="1:38" x14ac:dyDescent="0.3">
      <c r="A1333" s="3"/>
      <c r="B1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3" s="25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26"/>
      <c r="AL1333" s="9"/>
    </row>
    <row r="1334" spans="1:38" x14ac:dyDescent="0.3">
      <c r="A1334" s="3"/>
      <c r="B1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4" s="25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26"/>
      <c r="AL1334" s="9"/>
    </row>
    <row r="1335" spans="1:38" x14ac:dyDescent="0.3">
      <c r="A1335" s="3"/>
      <c r="B1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5" s="25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26"/>
      <c r="AL1335" s="9"/>
    </row>
    <row r="1336" spans="1:38" x14ac:dyDescent="0.3">
      <c r="A1336" s="3"/>
      <c r="B1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6" s="25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26"/>
      <c r="AL1336" s="9"/>
    </row>
    <row r="1337" spans="1:38" x14ac:dyDescent="0.3">
      <c r="A1337" s="3"/>
      <c r="B1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7" s="25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26"/>
      <c r="AL1337" s="9"/>
    </row>
    <row r="1338" spans="1:38" x14ac:dyDescent="0.3">
      <c r="A1338" s="3"/>
      <c r="B1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8" s="25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26"/>
      <c r="AL1338" s="9"/>
    </row>
    <row r="1339" spans="1:38" x14ac:dyDescent="0.3">
      <c r="A1339" s="3"/>
      <c r="B1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39" s="25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26"/>
      <c r="AL1339" s="9"/>
    </row>
    <row r="1340" spans="1:38" x14ac:dyDescent="0.3">
      <c r="A1340" s="3"/>
      <c r="B1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0" s="25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26"/>
      <c r="AL1340" s="9"/>
    </row>
    <row r="1341" spans="1:38" x14ac:dyDescent="0.3">
      <c r="A1341" s="3"/>
      <c r="B1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1" s="25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26"/>
      <c r="AL1341" s="9"/>
    </row>
    <row r="1342" spans="1:38" x14ac:dyDescent="0.3">
      <c r="A1342" s="3"/>
      <c r="B1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2" s="25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26"/>
      <c r="AL1342" s="9"/>
    </row>
    <row r="1343" spans="1:38" x14ac:dyDescent="0.3">
      <c r="A1343" s="3"/>
      <c r="B1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3" s="25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26"/>
      <c r="AL1343" s="9"/>
    </row>
    <row r="1344" spans="1:38" x14ac:dyDescent="0.3">
      <c r="A1344" s="3"/>
      <c r="B1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4" s="25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26"/>
      <c r="AL1344" s="9"/>
    </row>
    <row r="1345" spans="1:38" x14ac:dyDescent="0.3">
      <c r="A1345" s="3"/>
      <c r="B1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5" s="25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26"/>
      <c r="AL1345" s="9"/>
    </row>
    <row r="1346" spans="1:38" x14ac:dyDescent="0.3">
      <c r="A1346" s="3"/>
      <c r="B1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6" s="25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26"/>
      <c r="AL1346" s="9"/>
    </row>
    <row r="1347" spans="1:38" x14ac:dyDescent="0.3">
      <c r="A1347" s="3"/>
      <c r="B1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7" s="25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26"/>
      <c r="AL1347" s="9"/>
    </row>
    <row r="1348" spans="1:38" x14ac:dyDescent="0.3">
      <c r="A1348" s="3"/>
      <c r="B1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8" s="25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26"/>
      <c r="AL1348" s="9"/>
    </row>
    <row r="1349" spans="1:38" x14ac:dyDescent="0.3">
      <c r="A1349" s="3"/>
      <c r="B1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49" s="25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26"/>
      <c r="AL1349" s="9"/>
    </row>
    <row r="1350" spans="1:38" x14ac:dyDescent="0.3">
      <c r="A1350" s="3"/>
      <c r="B1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0" s="25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26"/>
      <c r="AL1350" s="9"/>
    </row>
    <row r="1351" spans="1:38" x14ac:dyDescent="0.3">
      <c r="A1351" s="3"/>
      <c r="B1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1" s="25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26"/>
      <c r="AL1351" s="9"/>
    </row>
    <row r="1352" spans="1:38" x14ac:dyDescent="0.3">
      <c r="A1352" s="3"/>
      <c r="B1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2" s="25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26"/>
      <c r="AL1352" s="9"/>
    </row>
    <row r="1353" spans="1:38" x14ac:dyDescent="0.3">
      <c r="A1353" s="3"/>
      <c r="B1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3" s="25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26"/>
      <c r="AL1353" s="9"/>
    </row>
    <row r="1354" spans="1:38" x14ac:dyDescent="0.3">
      <c r="A1354" s="3"/>
      <c r="B1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4" s="25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26"/>
      <c r="AL1354" s="9"/>
    </row>
    <row r="1355" spans="1:38" x14ac:dyDescent="0.3">
      <c r="A1355" s="3"/>
      <c r="B1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5" s="25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26"/>
      <c r="AL1355" s="9"/>
    </row>
    <row r="1356" spans="1:38" x14ac:dyDescent="0.3">
      <c r="A1356" s="3"/>
      <c r="B1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6" s="25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26"/>
      <c r="AL1356" s="9"/>
    </row>
    <row r="1357" spans="1:38" x14ac:dyDescent="0.3">
      <c r="A1357" s="3"/>
      <c r="B1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7" s="25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26"/>
      <c r="AL1357" s="9"/>
    </row>
    <row r="1358" spans="1:38" x14ac:dyDescent="0.3">
      <c r="A1358" s="3"/>
      <c r="B1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8" s="25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26"/>
      <c r="AL1358" s="9"/>
    </row>
    <row r="1359" spans="1:38" x14ac:dyDescent="0.3">
      <c r="A1359" s="3"/>
      <c r="B1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59" s="25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26"/>
      <c r="AL1359" s="9"/>
    </row>
    <row r="1360" spans="1:38" x14ac:dyDescent="0.3">
      <c r="A1360" s="3"/>
      <c r="B1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0" s="25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26"/>
      <c r="AL1360" s="9"/>
    </row>
    <row r="1361" spans="1:38" x14ac:dyDescent="0.3">
      <c r="A1361" s="3"/>
      <c r="B1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1" s="25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26"/>
      <c r="AL1361" s="9"/>
    </row>
    <row r="1362" spans="1:38" x14ac:dyDescent="0.3">
      <c r="A1362" s="3"/>
      <c r="B1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2" s="25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26"/>
      <c r="AL1362" s="9"/>
    </row>
    <row r="1363" spans="1:38" x14ac:dyDescent="0.3">
      <c r="A1363" s="3"/>
      <c r="B1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3" s="25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26"/>
      <c r="AL1363" s="9"/>
    </row>
    <row r="1364" spans="1:38" x14ac:dyDescent="0.3">
      <c r="A1364" s="3"/>
      <c r="B1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4" s="25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26"/>
      <c r="AL1364" s="9"/>
    </row>
    <row r="1365" spans="1:38" x14ac:dyDescent="0.3">
      <c r="A1365" s="3"/>
      <c r="B1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5" s="25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26"/>
      <c r="AL1365" s="9"/>
    </row>
    <row r="1366" spans="1:38" x14ac:dyDescent="0.3">
      <c r="A1366" s="3"/>
      <c r="B1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6" s="25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26"/>
      <c r="AL1366" s="9"/>
    </row>
    <row r="1367" spans="1:38" x14ac:dyDescent="0.3">
      <c r="A1367" s="3"/>
      <c r="B1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7" s="25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26"/>
      <c r="AL1367" s="9"/>
    </row>
    <row r="1368" spans="1:38" x14ac:dyDescent="0.3">
      <c r="A1368" s="3"/>
      <c r="B1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8" s="25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26"/>
      <c r="AL1368" s="9"/>
    </row>
    <row r="1369" spans="1:38" x14ac:dyDescent="0.3">
      <c r="A1369" s="3"/>
      <c r="B1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69" s="25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26"/>
      <c r="AL1369" s="9"/>
    </row>
    <row r="1370" spans="1:38" x14ac:dyDescent="0.3">
      <c r="A1370" s="3"/>
      <c r="B1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0" s="25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26"/>
      <c r="AL1370" s="9"/>
    </row>
    <row r="1371" spans="1:38" x14ac:dyDescent="0.3">
      <c r="A1371" s="3"/>
      <c r="B1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1" s="25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26"/>
      <c r="AL1371" s="9"/>
    </row>
    <row r="1372" spans="1:38" x14ac:dyDescent="0.3">
      <c r="A1372" s="3"/>
      <c r="B1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2" s="25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26"/>
      <c r="AL1372" s="9"/>
    </row>
    <row r="1373" spans="1:38" x14ac:dyDescent="0.3">
      <c r="A1373" s="3"/>
      <c r="B1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3" s="25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26"/>
      <c r="AL1373" s="9"/>
    </row>
    <row r="1374" spans="1:38" x14ac:dyDescent="0.3">
      <c r="A1374" s="3"/>
      <c r="B1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4" s="25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26"/>
      <c r="AL1374" s="9"/>
    </row>
    <row r="1375" spans="1:38" x14ac:dyDescent="0.3">
      <c r="A1375" s="3"/>
      <c r="B1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5" s="25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26"/>
      <c r="AL1375" s="9"/>
    </row>
    <row r="1376" spans="1:38" x14ac:dyDescent="0.3">
      <c r="A1376" s="3"/>
      <c r="B1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6" s="25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26"/>
      <c r="AL1376" s="9"/>
    </row>
    <row r="1377" spans="1:38" x14ac:dyDescent="0.3">
      <c r="A1377" s="3"/>
      <c r="B1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7" s="25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26"/>
      <c r="AL1377" s="9"/>
    </row>
    <row r="1378" spans="1:38" x14ac:dyDescent="0.3">
      <c r="A1378" s="3"/>
      <c r="B1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8" s="25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26"/>
      <c r="AL1378" s="9"/>
    </row>
    <row r="1379" spans="1:38" x14ac:dyDescent="0.3">
      <c r="A1379" s="3"/>
      <c r="B1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79" s="25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26"/>
      <c r="AL1379" s="9"/>
    </row>
    <row r="1380" spans="1:38" x14ac:dyDescent="0.3">
      <c r="A1380" s="3"/>
      <c r="B1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0" s="25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26"/>
      <c r="AL1380" s="9"/>
    </row>
    <row r="1381" spans="1:38" x14ac:dyDescent="0.3">
      <c r="A1381" s="3"/>
      <c r="B1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1" s="25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26"/>
      <c r="AL1381" s="9"/>
    </row>
    <row r="1382" spans="1:38" x14ac:dyDescent="0.3">
      <c r="A1382" s="3"/>
      <c r="B1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2" s="25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26"/>
      <c r="AL1382" s="9"/>
    </row>
    <row r="1383" spans="1:38" x14ac:dyDescent="0.3">
      <c r="A1383" s="3"/>
      <c r="B1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3" s="25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26"/>
      <c r="AL1383" s="9"/>
    </row>
    <row r="1384" spans="1:38" x14ac:dyDescent="0.3">
      <c r="A1384" s="3"/>
      <c r="B1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4" s="25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26"/>
      <c r="AL1384" s="9"/>
    </row>
    <row r="1385" spans="1:38" x14ac:dyDescent="0.3">
      <c r="A1385" s="3"/>
      <c r="B1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5" s="25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26"/>
      <c r="AL1385" s="9"/>
    </row>
    <row r="1386" spans="1:38" x14ac:dyDescent="0.3">
      <c r="A1386" s="3"/>
      <c r="B1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6" s="25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26"/>
      <c r="AL1386" s="9"/>
    </row>
    <row r="1387" spans="1:38" x14ac:dyDescent="0.3">
      <c r="A1387" s="3"/>
      <c r="B1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7" s="25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26"/>
      <c r="AL1387" s="9"/>
    </row>
    <row r="1388" spans="1:38" x14ac:dyDescent="0.3">
      <c r="A1388" s="3"/>
      <c r="B1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8" s="25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26"/>
      <c r="AL1388" s="9"/>
    </row>
    <row r="1389" spans="1:38" x14ac:dyDescent="0.3">
      <c r="A1389" s="3"/>
      <c r="B1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89" s="25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26"/>
      <c r="AL1389" s="9"/>
    </row>
    <row r="1390" spans="1:38" x14ac:dyDescent="0.3">
      <c r="A1390" s="3"/>
      <c r="B1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0" s="25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26"/>
      <c r="AL1390" s="9"/>
    </row>
    <row r="1391" spans="1:38" x14ac:dyDescent="0.3">
      <c r="A1391" s="3"/>
      <c r="B1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1" s="25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26"/>
      <c r="AL1391" s="9"/>
    </row>
    <row r="1392" spans="1:38" x14ac:dyDescent="0.3">
      <c r="A1392" s="3"/>
      <c r="B1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2" s="25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26"/>
      <c r="AL1392" s="9"/>
    </row>
    <row r="1393" spans="1:38" x14ac:dyDescent="0.3">
      <c r="A1393" s="3"/>
      <c r="B1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3" s="25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26"/>
      <c r="AL1393" s="9"/>
    </row>
    <row r="1394" spans="1:38" x14ac:dyDescent="0.3">
      <c r="A1394" s="3"/>
      <c r="B1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4" s="25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26"/>
      <c r="AL1394" s="9"/>
    </row>
    <row r="1395" spans="1:38" x14ac:dyDescent="0.3">
      <c r="A1395" s="3"/>
      <c r="B1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5" s="25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26"/>
      <c r="AL1395" s="9"/>
    </row>
    <row r="1396" spans="1:38" x14ac:dyDescent="0.3">
      <c r="A1396" s="3"/>
      <c r="B1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6" s="25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26"/>
      <c r="AL1396" s="9"/>
    </row>
    <row r="1397" spans="1:38" x14ac:dyDescent="0.3">
      <c r="A1397" s="3"/>
      <c r="B1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7" s="25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26"/>
      <c r="AL1397" s="9"/>
    </row>
    <row r="1398" spans="1:38" x14ac:dyDescent="0.3">
      <c r="A1398" s="3"/>
      <c r="B1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8" s="25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26"/>
      <c r="AL1398" s="9"/>
    </row>
    <row r="1399" spans="1:38" x14ac:dyDescent="0.3">
      <c r="A1399" s="3"/>
      <c r="B1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399" s="25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26"/>
      <c r="AL1399" s="9"/>
    </row>
    <row r="1400" spans="1:38" x14ac:dyDescent="0.3">
      <c r="A1400" s="3"/>
      <c r="B1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0" s="25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26"/>
      <c r="AL1400" s="9"/>
    </row>
    <row r="1401" spans="1:38" x14ac:dyDescent="0.3">
      <c r="A1401" s="3"/>
      <c r="B1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1" s="25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26"/>
      <c r="AL1401" s="9"/>
    </row>
    <row r="1402" spans="1:38" x14ac:dyDescent="0.3">
      <c r="A1402" s="3"/>
      <c r="B1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2" s="25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26"/>
      <c r="AL1402" s="9"/>
    </row>
    <row r="1403" spans="1:38" x14ac:dyDescent="0.3">
      <c r="A1403" s="3"/>
      <c r="B1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3" s="25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26"/>
      <c r="AL1403" s="9"/>
    </row>
    <row r="1404" spans="1:38" x14ac:dyDescent="0.3">
      <c r="A1404" s="3"/>
      <c r="B1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4" s="25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26"/>
      <c r="AL1404" s="9"/>
    </row>
    <row r="1405" spans="1:38" x14ac:dyDescent="0.3">
      <c r="A1405" s="3"/>
      <c r="B1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5" s="25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26"/>
      <c r="AL1405" s="9"/>
    </row>
    <row r="1406" spans="1:38" x14ac:dyDescent="0.3">
      <c r="A1406" s="3"/>
      <c r="B1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6" s="25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26"/>
      <c r="AL1406" s="9"/>
    </row>
    <row r="1407" spans="1:38" x14ac:dyDescent="0.3">
      <c r="A1407" s="3"/>
      <c r="B1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7" s="25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26"/>
      <c r="AL1407" s="9"/>
    </row>
    <row r="1408" spans="1:38" x14ac:dyDescent="0.3">
      <c r="A1408" s="3"/>
      <c r="B1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8" s="25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26"/>
      <c r="AL1408" s="9"/>
    </row>
    <row r="1409" spans="1:38" x14ac:dyDescent="0.3">
      <c r="A1409" s="3"/>
      <c r="B1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09" s="25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26"/>
      <c r="AL1409" s="9"/>
    </row>
    <row r="1410" spans="1:38" x14ac:dyDescent="0.3">
      <c r="A1410" s="3"/>
      <c r="B1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0" s="25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26"/>
      <c r="AL1410" s="9"/>
    </row>
    <row r="1411" spans="1:38" x14ac:dyDescent="0.3">
      <c r="A1411" s="3"/>
      <c r="B1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1" s="25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26"/>
      <c r="AL1411" s="9"/>
    </row>
    <row r="1412" spans="1:38" x14ac:dyDescent="0.3">
      <c r="A1412" s="3"/>
      <c r="B1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2" s="25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26"/>
      <c r="AL1412" s="9"/>
    </row>
    <row r="1413" spans="1:38" x14ac:dyDescent="0.3">
      <c r="A1413" s="3"/>
      <c r="B1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3" s="25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26"/>
      <c r="AL1413" s="9"/>
    </row>
    <row r="1414" spans="1:38" x14ac:dyDescent="0.3">
      <c r="A1414" s="3"/>
      <c r="B1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4" s="25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26"/>
      <c r="AL1414" s="9"/>
    </row>
    <row r="1415" spans="1:38" x14ac:dyDescent="0.3">
      <c r="A1415" s="3"/>
      <c r="B1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5" s="25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26"/>
      <c r="AL1415" s="9"/>
    </row>
    <row r="1416" spans="1:38" x14ac:dyDescent="0.3">
      <c r="A1416" s="3"/>
      <c r="B1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6" s="25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26"/>
      <c r="AL1416" s="9"/>
    </row>
    <row r="1417" spans="1:38" x14ac:dyDescent="0.3">
      <c r="A1417" s="3"/>
      <c r="B1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7" s="25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26"/>
      <c r="AL1417" s="9"/>
    </row>
    <row r="1418" spans="1:38" x14ac:dyDescent="0.3">
      <c r="A1418" s="3"/>
      <c r="B1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8" s="25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26"/>
      <c r="AL1418" s="9"/>
    </row>
    <row r="1419" spans="1:38" x14ac:dyDescent="0.3">
      <c r="A1419" s="3"/>
      <c r="B1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19" s="25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26"/>
      <c r="AL1419" s="9"/>
    </row>
    <row r="1420" spans="1:38" x14ac:dyDescent="0.3">
      <c r="A1420" s="3"/>
      <c r="B1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0" s="25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26"/>
      <c r="AL1420" s="9"/>
    </row>
    <row r="1421" spans="1:38" x14ac:dyDescent="0.3">
      <c r="A1421" s="3"/>
      <c r="B1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1" s="25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26"/>
      <c r="AL1421" s="9"/>
    </row>
    <row r="1422" spans="1:38" x14ac:dyDescent="0.3">
      <c r="A1422" s="3"/>
      <c r="B1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2" s="25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26"/>
      <c r="AL1422" s="9"/>
    </row>
    <row r="1423" spans="1:38" x14ac:dyDescent="0.3">
      <c r="A1423" s="3"/>
      <c r="B1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3" s="25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26"/>
      <c r="AL1423" s="9"/>
    </row>
    <row r="1424" spans="1:38" x14ac:dyDescent="0.3">
      <c r="A1424" s="3"/>
      <c r="B1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4" s="25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26"/>
      <c r="AL1424" s="9"/>
    </row>
    <row r="1425" spans="1:38" x14ac:dyDescent="0.3">
      <c r="A1425" s="3"/>
      <c r="B1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5" s="25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26"/>
      <c r="AL1425" s="9"/>
    </row>
    <row r="1426" spans="1:38" x14ac:dyDescent="0.3">
      <c r="A1426" s="3"/>
      <c r="B1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6" s="25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26"/>
      <c r="AL1426" s="9"/>
    </row>
    <row r="1427" spans="1:38" x14ac:dyDescent="0.3">
      <c r="A1427" s="3"/>
      <c r="B1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7" s="25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26"/>
      <c r="AL1427" s="9"/>
    </row>
    <row r="1428" spans="1:38" x14ac:dyDescent="0.3">
      <c r="A1428" s="3"/>
      <c r="B1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8" s="25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26"/>
      <c r="AL1428" s="9"/>
    </row>
    <row r="1429" spans="1:38" x14ac:dyDescent="0.3">
      <c r="A1429" s="3"/>
      <c r="B1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29" s="25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26"/>
      <c r="AL1429" s="9"/>
    </row>
    <row r="1430" spans="1:38" x14ac:dyDescent="0.3">
      <c r="A1430" s="3"/>
      <c r="B1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0" s="25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26"/>
      <c r="AL1430" s="9"/>
    </row>
    <row r="1431" spans="1:38" x14ac:dyDescent="0.3">
      <c r="A1431" s="3"/>
      <c r="B1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1" s="25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26"/>
      <c r="AL1431" s="9"/>
    </row>
    <row r="1432" spans="1:38" x14ac:dyDescent="0.3">
      <c r="A1432" s="3"/>
      <c r="B1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2" s="25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26"/>
      <c r="AL1432" s="9"/>
    </row>
    <row r="1433" spans="1:38" x14ac:dyDescent="0.3">
      <c r="A1433" s="3"/>
      <c r="B1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3" s="25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26"/>
      <c r="AL1433" s="9"/>
    </row>
    <row r="1434" spans="1:38" x14ac:dyDescent="0.3">
      <c r="A1434" s="3"/>
      <c r="B1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4" s="25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26"/>
      <c r="AL1434" s="9"/>
    </row>
    <row r="1435" spans="1:38" x14ac:dyDescent="0.3">
      <c r="A1435" s="3"/>
      <c r="B1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5" s="25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26"/>
      <c r="AL1435" s="9"/>
    </row>
    <row r="1436" spans="1:38" x14ac:dyDescent="0.3">
      <c r="A1436" s="3"/>
      <c r="B1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6" s="25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26"/>
      <c r="AL1436" s="9"/>
    </row>
    <row r="1437" spans="1:38" x14ac:dyDescent="0.3">
      <c r="A1437" s="3"/>
      <c r="B1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7" s="25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26"/>
      <c r="AL1437" s="9"/>
    </row>
    <row r="1438" spans="1:38" x14ac:dyDescent="0.3">
      <c r="A1438" s="3"/>
      <c r="B1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8" s="25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26"/>
      <c r="AL1438" s="9"/>
    </row>
    <row r="1439" spans="1:38" x14ac:dyDescent="0.3">
      <c r="A1439" s="3"/>
      <c r="B1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39" s="25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26"/>
      <c r="AL1439" s="9"/>
    </row>
    <row r="1440" spans="1:38" x14ac:dyDescent="0.3">
      <c r="A1440" s="3"/>
      <c r="B1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0" s="25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26"/>
      <c r="AL1440" s="9"/>
    </row>
    <row r="1441" spans="1:38" x14ac:dyDescent="0.3">
      <c r="A1441" s="3"/>
      <c r="B1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1" s="25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26"/>
      <c r="AL1441" s="9"/>
    </row>
    <row r="1442" spans="1:38" x14ac:dyDescent="0.3">
      <c r="A1442" s="3"/>
      <c r="B1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2" s="25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26"/>
      <c r="AL1442" s="9"/>
    </row>
    <row r="1443" spans="1:38" x14ac:dyDescent="0.3">
      <c r="A1443" s="3"/>
      <c r="B1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3" s="25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26"/>
      <c r="AL1443" s="9"/>
    </row>
    <row r="1444" spans="1:38" x14ac:dyDescent="0.3">
      <c r="A1444" s="3"/>
      <c r="B1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4" s="25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26"/>
      <c r="AL1444" s="9"/>
    </row>
    <row r="1445" spans="1:38" x14ac:dyDescent="0.3">
      <c r="A1445" s="3"/>
      <c r="B1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5" s="25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26"/>
      <c r="AL1445" s="9"/>
    </row>
    <row r="1446" spans="1:38" x14ac:dyDescent="0.3">
      <c r="A1446" s="3"/>
      <c r="B1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6" s="25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26"/>
      <c r="AL1446" s="9"/>
    </row>
    <row r="1447" spans="1:38" x14ac:dyDescent="0.3">
      <c r="A1447" s="3"/>
      <c r="B1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7" s="25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26"/>
      <c r="AL1447" s="9"/>
    </row>
    <row r="1448" spans="1:38" x14ac:dyDescent="0.3">
      <c r="A1448" s="3"/>
      <c r="B1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8" s="25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26"/>
      <c r="AL1448" s="9"/>
    </row>
    <row r="1449" spans="1:38" x14ac:dyDescent="0.3">
      <c r="A1449" s="3"/>
      <c r="B1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49" s="25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26"/>
      <c r="AL1449" s="9"/>
    </row>
    <row r="1450" spans="1:38" x14ac:dyDescent="0.3">
      <c r="A1450" s="3"/>
      <c r="B1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0" s="25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26"/>
      <c r="AL1450" s="9"/>
    </row>
    <row r="1451" spans="1:38" x14ac:dyDescent="0.3">
      <c r="A1451" s="3"/>
      <c r="B1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1" s="25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26"/>
      <c r="AL1451" s="9"/>
    </row>
    <row r="1452" spans="1:38" x14ac:dyDescent="0.3">
      <c r="A1452" s="3"/>
      <c r="B1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2" s="25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26"/>
      <c r="AL1452" s="9"/>
    </row>
    <row r="1453" spans="1:38" x14ac:dyDescent="0.3">
      <c r="A1453" s="3"/>
      <c r="B1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3" s="25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26"/>
      <c r="AL1453" s="9"/>
    </row>
    <row r="1454" spans="1:38" x14ac:dyDescent="0.3">
      <c r="A1454" s="3"/>
      <c r="B1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4" s="25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26"/>
      <c r="AL1454" s="9"/>
    </row>
    <row r="1455" spans="1:38" x14ac:dyDescent="0.3">
      <c r="A1455" s="3"/>
      <c r="B1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5" s="25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26"/>
      <c r="AL1455" s="9"/>
    </row>
    <row r="1456" spans="1:38" x14ac:dyDescent="0.3">
      <c r="A1456" s="3"/>
      <c r="B1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6" s="25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26"/>
      <c r="AL1456" s="9"/>
    </row>
    <row r="1457" spans="1:38" x14ac:dyDescent="0.3">
      <c r="A1457" s="3"/>
      <c r="B1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7" s="25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26"/>
      <c r="AL1457" s="9"/>
    </row>
    <row r="1458" spans="1:38" x14ac:dyDescent="0.3">
      <c r="A1458" s="3"/>
      <c r="B1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8" s="25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26"/>
      <c r="AL1458" s="9"/>
    </row>
    <row r="1459" spans="1:38" x14ac:dyDescent="0.3">
      <c r="A1459" s="3"/>
      <c r="B1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59" s="25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26"/>
      <c r="AL1459" s="9"/>
    </row>
    <row r="1460" spans="1:38" x14ac:dyDescent="0.3">
      <c r="A1460" s="3"/>
      <c r="B1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0" s="25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26"/>
      <c r="AL1460" s="9"/>
    </row>
    <row r="1461" spans="1:38" x14ac:dyDescent="0.3">
      <c r="A1461" s="3"/>
      <c r="B1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1" s="25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26"/>
      <c r="AL1461" s="9"/>
    </row>
    <row r="1462" spans="1:38" x14ac:dyDescent="0.3">
      <c r="A1462" s="3"/>
      <c r="B1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2" s="25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26"/>
      <c r="AL1462" s="9"/>
    </row>
    <row r="1463" spans="1:38" x14ac:dyDescent="0.3">
      <c r="A1463" s="3"/>
      <c r="B1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3" s="25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26"/>
      <c r="AL1463" s="9"/>
    </row>
    <row r="1464" spans="1:38" x14ac:dyDescent="0.3">
      <c r="A1464" s="3"/>
      <c r="B1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4" s="25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26"/>
      <c r="AL1464" s="9"/>
    </row>
    <row r="1465" spans="1:38" x14ac:dyDescent="0.3">
      <c r="A1465" s="3"/>
      <c r="B1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5" s="25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26"/>
      <c r="AL1465" s="9"/>
    </row>
    <row r="1466" spans="1:38" x14ac:dyDescent="0.3">
      <c r="A1466" s="3"/>
      <c r="B1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6" s="25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26"/>
      <c r="AL1466" s="9"/>
    </row>
    <row r="1467" spans="1:38" x14ac:dyDescent="0.3">
      <c r="A1467" s="3"/>
      <c r="B1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7" s="25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26"/>
      <c r="AL1467" s="9"/>
    </row>
    <row r="1468" spans="1:38" x14ac:dyDescent="0.3">
      <c r="A1468" s="3"/>
      <c r="B1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8" s="25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26"/>
      <c r="AL1468" s="9"/>
    </row>
    <row r="1469" spans="1:38" x14ac:dyDescent="0.3">
      <c r="A1469" s="3"/>
      <c r="B1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69" s="25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26"/>
      <c r="AL1469" s="9"/>
    </row>
    <row r="1470" spans="1:38" x14ac:dyDescent="0.3">
      <c r="A1470" s="3"/>
      <c r="B1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0" s="25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26"/>
      <c r="AL1470" s="9"/>
    </row>
    <row r="1471" spans="1:38" x14ac:dyDescent="0.3">
      <c r="A1471" s="3"/>
      <c r="B1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1" s="25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26"/>
      <c r="AL1471" s="9"/>
    </row>
    <row r="1472" spans="1:38" x14ac:dyDescent="0.3">
      <c r="A1472" s="3"/>
      <c r="B1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2" s="25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26"/>
      <c r="AL1472" s="9"/>
    </row>
    <row r="1473" spans="1:38" x14ac:dyDescent="0.3">
      <c r="A1473" s="3"/>
      <c r="B1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3" s="25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26"/>
      <c r="AL1473" s="9"/>
    </row>
    <row r="1474" spans="1:38" x14ac:dyDescent="0.3">
      <c r="A1474" s="3"/>
      <c r="B1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4" s="25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26"/>
      <c r="AL1474" s="9"/>
    </row>
    <row r="1475" spans="1:38" x14ac:dyDescent="0.3">
      <c r="A1475" s="3"/>
      <c r="B1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5" s="25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26"/>
      <c r="AL1475" s="9"/>
    </row>
    <row r="1476" spans="1:38" x14ac:dyDescent="0.3">
      <c r="A1476" s="3"/>
      <c r="B1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6" s="25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26"/>
      <c r="AL1476" s="9"/>
    </row>
    <row r="1477" spans="1:38" x14ac:dyDescent="0.3">
      <c r="A1477" s="3"/>
      <c r="B1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7" s="25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26"/>
      <c r="AL1477" s="9"/>
    </row>
    <row r="1478" spans="1:38" x14ac:dyDescent="0.3">
      <c r="A1478" s="3"/>
      <c r="B1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8" s="25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26"/>
      <c r="AL1478" s="9"/>
    </row>
    <row r="1479" spans="1:38" x14ac:dyDescent="0.3">
      <c r="A1479" s="3"/>
      <c r="B1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79" s="25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26"/>
      <c r="AL1479" s="9"/>
    </row>
    <row r="1480" spans="1:38" x14ac:dyDescent="0.3">
      <c r="A1480" s="3"/>
      <c r="B1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0" s="25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26"/>
      <c r="AL1480" s="9"/>
    </row>
    <row r="1481" spans="1:38" x14ac:dyDescent="0.3">
      <c r="A1481" s="3"/>
      <c r="B1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1" s="25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26"/>
      <c r="AL1481" s="9"/>
    </row>
    <row r="1482" spans="1:38" x14ac:dyDescent="0.3">
      <c r="A1482" s="3"/>
      <c r="B1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2" s="25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26"/>
      <c r="AL1482" s="9"/>
    </row>
    <row r="1483" spans="1:38" x14ac:dyDescent="0.3">
      <c r="A1483" s="3"/>
      <c r="B1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3" s="25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26"/>
      <c r="AL1483" s="9"/>
    </row>
    <row r="1484" spans="1:38" x14ac:dyDescent="0.3">
      <c r="A1484" s="3"/>
      <c r="B1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4" s="25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26"/>
      <c r="AL1484" s="9"/>
    </row>
    <row r="1485" spans="1:38" x14ac:dyDescent="0.3">
      <c r="A1485" s="3"/>
      <c r="B1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5" s="25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26"/>
      <c r="AL1485" s="9"/>
    </row>
    <row r="1486" spans="1:38" x14ac:dyDescent="0.3">
      <c r="A1486" s="3"/>
      <c r="B1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6" s="25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26"/>
      <c r="AL1486" s="9"/>
    </row>
    <row r="1487" spans="1:38" x14ac:dyDescent="0.3">
      <c r="A1487" s="3"/>
      <c r="B1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7" s="25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26"/>
      <c r="AL1487" s="9"/>
    </row>
    <row r="1488" spans="1:38" x14ac:dyDescent="0.3">
      <c r="A1488" s="3"/>
      <c r="B1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8" s="25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26"/>
      <c r="AL1488" s="9"/>
    </row>
    <row r="1489" spans="1:38" x14ac:dyDescent="0.3">
      <c r="A1489" s="3"/>
      <c r="B1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89" s="25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26"/>
      <c r="AL1489" s="9"/>
    </row>
    <row r="1490" spans="1:38" x14ac:dyDescent="0.3">
      <c r="A1490" s="3"/>
      <c r="B1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0" s="25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26"/>
      <c r="AL1490" s="9"/>
    </row>
    <row r="1491" spans="1:38" x14ac:dyDescent="0.3">
      <c r="A1491" s="3"/>
      <c r="B1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1" s="25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26"/>
      <c r="AL1491" s="9"/>
    </row>
    <row r="1492" spans="1:38" x14ac:dyDescent="0.3">
      <c r="A1492" s="3"/>
      <c r="B1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2" s="25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26"/>
      <c r="AL1492" s="9"/>
    </row>
    <row r="1493" spans="1:38" x14ac:dyDescent="0.3">
      <c r="A1493" s="3"/>
      <c r="B1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3" s="25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26"/>
      <c r="AL1493" s="9"/>
    </row>
    <row r="1494" spans="1:38" x14ac:dyDescent="0.3">
      <c r="A1494" s="3"/>
      <c r="B1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4" s="25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26"/>
      <c r="AL1494" s="9"/>
    </row>
    <row r="1495" spans="1:38" x14ac:dyDescent="0.3">
      <c r="A1495" s="3"/>
      <c r="B1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5" s="25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26"/>
      <c r="AL1495" s="9"/>
    </row>
    <row r="1496" spans="1:38" x14ac:dyDescent="0.3">
      <c r="A1496" s="3"/>
      <c r="B1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6" s="25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26"/>
      <c r="AL1496" s="9"/>
    </row>
    <row r="1497" spans="1:38" x14ac:dyDescent="0.3">
      <c r="A1497" s="3"/>
      <c r="B1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7" s="25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26"/>
      <c r="AL1497" s="9"/>
    </row>
    <row r="1498" spans="1:38" x14ac:dyDescent="0.3">
      <c r="A1498" s="3"/>
      <c r="B1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8" s="25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26"/>
      <c r="AL1498" s="9"/>
    </row>
    <row r="1499" spans="1:38" x14ac:dyDescent="0.3">
      <c r="A1499" s="3"/>
      <c r="B1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499" s="25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26"/>
      <c r="AL1499" s="9"/>
    </row>
    <row r="1500" spans="1:38" x14ac:dyDescent="0.3">
      <c r="A1500" s="3"/>
      <c r="B1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0" s="25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26"/>
      <c r="AL1500" s="9"/>
    </row>
    <row r="1501" spans="1:38" x14ac:dyDescent="0.3">
      <c r="A1501" s="3"/>
      <c r="B1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1" s="25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26"/>
      <c r="AL1501" s="9"/>
    </row>
    <row r="1502" spans="1:38" x14ac:dyDescent="0.3">
      <c r="A1502" s="3"/>
      <c r="B1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2" s="25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26"/>
      <c r="AL1502" s="9"/>
    </row>
    <row r="1503" spans="1:38" x14ac:dyDescent="0.3">
      <c r="A1503" s="3"/>
      <c r="B1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3" s="25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26"/>
      <c r="AL1503" s="9"/>
    </row>
    <row r="1504" spans="1:38" x14ac:dyDescent="0.3">
      <c r="A1504" s="3"/>
      <c r="B1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4" s="25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26"/>
      <c r="AL1504" s="9"/>
    </row>
    <row r="1505" spans="1:38" x14ac:dyDescent="0.3">
      <c r="A1505" s="3"/>
      <c r="B1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5" s="25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26"/>
      <c r="AL1505" s="9"/>
    </row>
    <row r="1506" spans="1:38" x14ac:dyDescent="0.3">
      <c r="A1506" s="3"/>
      <c r="B1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6" s="25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26"/>
      <c r="AL1506" s="9"/>
    </row>
    <row r="1507" spans="1:38" x14ac:dyDescent="0.3">
      <c r="A1507" s="3"/>
      <c r="B1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7" s="25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26"/>
      <c r="AL1507" s="9"/>
    </row>
    <row r="1508" spans="1:38" x14ac:dyDescent="0.3">
      <c r="A1508" s="3"/>
      <c r="B1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8" s="25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26"/>
      <c r="AL1508" s="9"/>
    </row>
    <row r="1509" spans="1:38" x14ac:dyDescent="0.3">
      <c r="A1509" s="3"/>
      <c r="B1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09" s="25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26"/>
      <c r="AL1509" s="9"/>
    </row>
    <row r="1510" spans="1:38" x14ac:dyDescent="0.3">
      <c r="A1510" s="3"/>
      <c r="B1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0" s="25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26"/>
      <c r="AL1510" s="9"/>
    </row>
    <row r="1511" spans="1:38" x14ac:dyDescent="0.3">
      <c r="A1511" s="3"/>
      <c r="B1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1" s="25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26"/>
      <c r="AL1511" s="9"/>
    </row>
    <row r="1512" spans="1:38" x14ac:dyDescent="0.3">
      <c r="A1512" s="3"/>
      <c r="B1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2" s="25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26"/>
      <c r="AL1512" s="9"/>
    </row>
    <row r="1513" spans="1:38" x14ac:dyDescent="0.3">
      <c r="A1513" s="3"/>
      <c r="B1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3" s="25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26"/>
      <c r="AL1513" s="9"/>
    </row>
    <row r="1514" spans="1:38" x14ac:dyDescent="0.3">
      <c r="A1514" s="3"/>
      <c r="B1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4" s="25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26"/>
      <c r="AL1514" s="9"/>
    </row>
    <row r="1515" spans="1:38" x14ac:dyDescent="0.3">
      <c r="A1515" s="3"/>
      <c r="B1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5" s="25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26"/>
      <c r="AL1515" s="9"/>
    </row>
    <row r="1516" spans="1:38" x14ac:dyDescent="0.3">
      <c r="A1516" s="3"/>
      <c r="B1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6" s="25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26"/>
      <c r="AL1516" s="9"/>
    </row>
    <row r="1517" spans="1:38" x14ac:dyDescent="0.3">
      <c r="A1517" s="3"/>
      <c r="B1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7" s="25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26"/>
      <c r="AL1517" s="9"/>
    </row>
    <row r="1518" spans="1:38" x14ac:dyDescent="0.3">
      <c r="A1518" s="3"/>
      <c r="B1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8" s="25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26"/>
      <c r="AL1518" s="9"/>
    </row>
    <row r="1519" spans="1:38" x14ac:dyDescent="0.3">
      <c r="A1519" s="3"/>
      <c r="B1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19" s="25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26"/>
      <c r="AL1519" s="9"/>
    </row>
    <row r="1520" spans="1:38" x14ac:dyDescent="0.3">
      <c r="A1520" s="3"/>
      <c r="B1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0" s="25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26"/>
      <c r="AL1520" s="9"/>
    </row>
    <row r="1521" spans="1:38" x14ac:dyDescent="0.3">
      <c r="A1521" s="3"/>
      <c r="B1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1" s="25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26"/>
      <c r="AL1521" s="9"/>
    </row>
    <row r="1522" spans="1:38" x14ac:dyDescent="0.3">
      <c r="A1522" s="3"/>
      <c r="B1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2" s="25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26"/>
      <c r="AL1522" s="9"/>
    </row>
    <row r="1523" spans="1:38" x14ac:dyDescent="0.3">
      <c r="A1523" s="3"/>
      <c r="B1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3" s="25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26"/>
      <c r="AL1523" s="9"/>
    </row>
    <row r="1524" spans="1:38" x14ac:dyDescent="0.3">
      <c r="A1524" s="3"/>
      <c r="B1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4" s="25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26"/>
      <c r="AL1524" s="9"/>
    </row>
    <row r="1525" spans="1:38" x14ac:dyDescent="0.3">
      <c r="A1525" s="3"/>
      <c r="B1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5" s="25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26"/>
      <c r="AL1525" s="9"/>
    </row>
    <row r="1526" spans="1:38" x14ac:dyDescent="0.3">
      <c r="A1526" s="3"/>
      <c r="B1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6" s="25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26"/>
      <c r="AL1526" s="9"/>
    </row>
    <row r="1527" spans="1:38" x14ac:dyDescent="0.3">
      <c r="A1527" s="3"/>
      <c r="B1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7" s="25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26"/>
      <c r="AL1527" s="9"/>
    </row>
    <row r="1528" spans="1:38" x14ac:dyDescent="0.3">
      <c r="A1528" s="3"/>
      <c r="B1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8" s="25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26"/>
      <c r="AL1528" s="9"/>
    </row>
    <row r="1529" spans="1:38" x14ac:dyDescent="0.3">
      <c r="A1529" s="3"/>
      <c r="B1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29" s="25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26"/>
      <c r="AL1529" s="9"/>
    </row>
    <row r="1530" spans="1:38" x14ac:dyDescent="0.3">
      <c r="A1530" s="3"/>
      <c r="B1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0" s="25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26"/>
      <c r="AL1530" s="9"/>
    </row>
    <row r="1531" spans="1:38" x14ac:dyDescent="0.3">
      <c r="A1531" s="3"/>
      <c r="B1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1" s="25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26"/>
      <c r="AL1531" s="9"/>
    </row>
    <row r="1532" spans="1:38" x14ac:dyDescent="0.3">
      <c r="A1532" s="3"/>
      <c r="B1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2" s="25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26"/>
      <c r="AL1532" s="9"/>
    </row>
    <row r="1533" spans="1:38" x14ac:dyDescent="0.3">
      <c r="A1533" s="3"/>
      <c r="B1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3" s="25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26"/>
      <c r="AL1533" s="9"/>
    </row>
    <row r="1534" spans="1:38" x14ac:dyDescent="0.3">
      <c r="A1534" s="3"/>
      <c r="B1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4" s="25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26"/>
      <c r="AL1534" s="9"/>
    </row>
    <row r="1535" spans="1:38" x14ac:dyDescent="0.3">
      <c r="A1535" s="3"/>
      <c r="B1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5" s="25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26"/>
      <c r="AL1535" s="9"/>
    </row>
    <row r="1536" spans="1:38" x14ac:dyDescent="0.3">
      <c r="A1536" s="3"/>
      <c r="B1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6" s="25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26"/>
      <c r="AL1536" s="9"/>
    </row>
    <row r="1537" spans="1:38" x14ac:dyDescent="0.3">
      <c r="A1537" s="3"/>
      <c r="B1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7" s="25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26"/>
      <c r="AL1537" s="9"/>
    </row>
    <row r="1538" spans="1:38" x14ac:dyDescent="0.3">
      <c r="A1538" s="3"/>
      <c r="B1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8" s="25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26"/>
      <c r="AL1538" s="9"/>
    </row>
    <row r="1539" spans="1:38" x14ac:dyDescent="0.3">
      <c r="A1539" s="3"/>
      <c r="B1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39" s="25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26"/>
      <c r="AL1539" s="9"/>
    </row>
    <row r="1540" spans="1:38" x14ac:dyDescent="0.3">
      <c r="A1540" s="3"/>
      <c r="B1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0" s="25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26"/>
      <c r="AL1540" s="9"/>
    </row>
    <row r="1541" spans="1:38" x14ac:dyDescent="0.3">
      <c r="A1541" s="3"/>
      <c r="B1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1" s="25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26"/>
      <c r="AL1541" s="9"/>
    </row>
    <row r="1542" spans="1:38" x14ac:dyDescent="0.3">
      <c r="A1542" s="3"/>
      <c r="B1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2" s="25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26"/>
      <c r="AL1542" s="9"/>
    </row>
    <row r="1543" spans="1:38" x14ac:dyDescent="0.3">
      <c r="A1543" s="3"/>
      <c r="B1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3" s="25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26"/>
      <c r="AL1543" s="9"/>
    </row>
    <row r="1544" spans="1:38" x14ac:dyDescent="0.3">
      <c r="A1544" s="3"/>
      <c r="B1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4" s="25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26"/>
      <c r="AL1544" s="9"/>
    </row>
    <row r="1545" spans="1:38" x14ac:dyDescent="0.3">
      <c r="A1545" s="3"/>
      <c r="B1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5" s="25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26"/>
      <c r="AL1545" s="9"/>
    </row>
    <row r="1546" spans="1:38" x14ac:dyDescent="0.3">
      <c r="A1546" s="3"/>
      <c r="B1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6" s="25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26"/>
      <c r="AL1546" s="9"/>
    </row>
    <row r="1547" spans="1:38" x14ac:dyDescent="0.3">
      <c r="A1547" s="3"/>
      <c r="B1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7" s="25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26"/>
      <c r="AL1547" s="9"/>
    </row>
    <row r="1548" spans="1:38" x14ac:dyDescent="0.3">
      <c r="A1548" s="3"/>
      <c r="B1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8" s="25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26"/>
      <c r="AL1548" s="9"/>
    </row>
    <row r="1549" spans="1:38" x14ac:dyDescent="0.3">
      <c r="A1549" s="3"/>
      <c r="B1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49" s="25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26"/>
      <c r="AL1549" s="9"/>
    </row>
    <row r="1550" spans="1:38" x14ac:dyDescent="0.3">
      <c r="A1550" s="3"/>
      <c r="B1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0" s="25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26"/>
      <c r="AL1550" s="9"/>
    </row>
    <row r="1551" spans="1:38" x14ac:dyDescent="0.3">
      <c r="A1551" s="3"/>
      <c r="B1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1" s="25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26"/>
      <c r="AL1551" s="9"/>
    </row>
    <row r="1552" spans="1:38" x14ac:dyDescent="0.3">
      <c r="A1552" s="3"/>
      <c r="B1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2" s="25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26"/>
      <c r="AL1552" s="9"/>
    </row>
    <row r="1553" spans="1:38" x14ac:dyDescent="0.3">
      <c r="A1553" s="3"/>
      <c r="B1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3" s="25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26"/>
      <c r="AL1553" s="9"/>
    </row>
    <row r="1554" spans="1:38" x14ac:dyDescent="0.3">
      <c r="A1554" s="3"/>
      <c r="B1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4" s="25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26"/>
      <c r="AL1554" s="9"/>
    </row>
    <row r="1555" spans="1:38" x14ac:dyDescent="0.3">
      <c r="A1555" s="3"/>
      <c r="B1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5" s="25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26"/>
      <c r="AL1555" s="9"/>
    </row>
    <row r="1556" spans="1:38" x14ac:dyDescent="0.3">
      <c r="A1556" s="3"/>
      <c r="B1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6" s="25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26"/>
      <c r="AL1556" s="9"/>
    </row>
    <row r="1557" spans="1:38" x14ac:dyDescent="0.3">
      <c r="A1557" s="3"/>
      <c r="B1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7" s="25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26"/>
      <c r="AL1557" s="9"/>
    </row>
    <row r="1558" spans="1:38" x14ac:dyDescent="0.3">
      <c r="A1558" s="3"/>
      <c r="B1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8" s="25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26"/>
      <c r="AL1558" s="9"/>
    </row>
    <row r="1559" spans="1:38" x14ac:dyDescent="0.3">
      <c r="A1559" s="3"/>
      <c r="B1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59" s="25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26"/>
      <c r="AL1559" s="9"/>
    </row>
    <row r="1560" spans="1:38" x14ac:dyDescent="0.3">
      <c r="A1560" s="3"/>
      <c r="B1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0" s="25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26"/>
      <c r="AL1560" s="9"/>
    </row>
    <row r="1561" spans="1:38" x14ac:dyDescent="0.3">
      <c r="A1561" s="3"/>
      <c r="B1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1" s="25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26"/>
      <c r="AL1561" s="9"/>
    </row>
    <row r="1562" spans="1:38" x14ac:dyDescent="0.3">
      <c r="A1562" s="3"/>
      <c r="B1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2" s="25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26"/>
      <c r="AL1562" s="9"/>
    </row>
    <row r="1563" spans="1:38" x14ac:dyDescent="0.3">
      <c r="A1563" s="3"/>
      <c r="B1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3" s="25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26"/>
      <c r="AL1563" s="9"/>
    </row>
    <row r="1564" spans="1:38" x14ac:dyDescent="0.3">
      <c r="A1564" s="3"/>
      <c r="B1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4" s="25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26"/>
      <c r="AL1564" s="9"/>
    </row>
    <row r="1565" spans="1:38" x14ac:dyDescent="0.3">
      <c r="A1565" s="3"/>
      <c r="B1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5" s="25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26"/>
      <c r="AL1565" s="9"/>
    </row>
    <row r="1566" spans="1:38" x14ac:dyDescent="0.3">
      <c r="A1566" s="3"/>
      <c r="B1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6" s="25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26"/>
      <c r="AL1566" s="9"/>
    </row>
    <row r="1567" spans="1:38" x14ac:dyDescent="0.3">
      <c r="A1567" s="3"/>
      <c r="B1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7" s="25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26"/>
      <c r="AL1567" s="9"/>
    </row>
    <row r="1568" spans="1:38" x14ac:dyDescent="0.3">
      <c r="A1568" s="3"/>
      <c r="B1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8" s="25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26"/>
      <c r="AL1568" s="9"/>
    </row>
    <row r="1569" spans="1:38" x14ac:dyDescent="0.3">
      <c r="A1569" s="3"/>
      <c r="B1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69" s="25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26"/>
      <c r="AL1569" s="9"/>
    </row>
    <row r="1570" spans="1:38" x14ac:dyDescent="0.3">
      <c r="A1570" s="3"/>
      <c r="B1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0" s="25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26"/>
      <c r="AL1570" s="9"/>
    </row>
    <row r="1571" spans="1:38" x14ac:dyDescent="0.3">
      <c r="A1571" s="3"/>
      <c r="B1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1" s="25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26"/>
      <c r="AL1571" s="9"/>
    </row>
    <row r="1572" spans="1:38" x14ac:dyDescent="0.3">
      <c r="A1572" s="3"/>
      <c r="B1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2" s="25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26"/>
      <c r="AL1572" s="9"/>
    </row>
    <row r="1573" spans="1:38" x14ac:dyDescent="0.3">
      <c r="A1573" s="3"/>
      <c r="B1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3" s="25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26"/>
      <c r="AL1573" s="9"/>
    </row>
    <row r="1574" spans="1:38" x14ac:dyDescent="0.3">
      <c r="A1574" s="3"/>
      <c r="B1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4" s="25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26"/>
      <c r="AL1574" s="9"/>
    </row>
    <row r="1575" spans="1:38" x14ac:dyDescent="0.3">
      <c r="A1575" s="3"/>
      <c r="B1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5" s="25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26"/>
      <c r="AL1575" s="9"/>
    </row>
    <row r="1576" spans="1:38" x14ac:dyDescent="0.3">
      <c r="A1576" s="3"/>
      <c r="B1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6" s="25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26"/>
      <c r="AL1576" s="9"/>
    </row>
    <row r="1577" spans="1:38" x14ac:dyDescent="0.3">
      <c r="A1577" s="3"/>
      <c r="B1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7" s="25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26"/>
      <c r="AL1577" s="9"/>
    </row>
    <row r="1578" spans="1:38" x14ac:dyDescent="0.3">
      <c r="A1578" s="3"/>
      <c r="B1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8" s="25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26"/>
      <c r="AL1578" s="9"/>
    </row>
    <row r="1579" spans="1:38" x14ac:dyDescent="0.3">
      <c r="A1579" s="3"/>
      <c r="B1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79" s="25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26"/>
      <c r="AL1579" s="9"/>
    </row>
    <row r="1580" spans="1:38" x14ac:dyDescent="0.3">
      <c r="A1580" s="3"/>
      <c r="B1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0" s="25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26"/>
      <c r="AL1580" s="9"/>
    </row>
    <row r="1581" spans="1:38" x14ac:dyDescent="0.3">
      <c r="A1581" s="3"/>
      <c r="B1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1" s="25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26"/>
      <c r="AL1581" s="9"/>
    </row>
    <row r="1582" spans="1:38" x14ac:dyDescent="0.3">
      <c r="A1582" s="3"/>
      <c r="B1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2" s="25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26"/>
      <c r="AL1582" s="9"/>
    </row>
    <row r="1583" spans="1:38" x14ac:dyDescent="0.3">
      <c r="A1583" s="3"/>
      <c r="B1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3" s="25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26"/>
      <c r="AL1583" s="9"/>
    </row>
    <row r="1584" spans="1:38" x14ac:dyDescent="0.3">
      <c r="A1584" s="3"/>
      <c r="B1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4" s="25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26"/>
      <c r="AL1584" s="9"/>
    </row>
    <row r="1585" spans="1:38" x14ac:dyDescent="0.3">
      <c r="A1585" s="3"/>
      <c r="B1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5" s="25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26"/>
      <c r="AL1585" s="9"/>
    </row>
    <row r="1586" spans="1:38" x14ac:dyDescent="0.3">
      <c r="A1586" s="3"/>
      <c r="B1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6" s="25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26"/>
      <c r="AL1586" s="9"/>
    </row>
    <row r="1587" spans="1:38" x14ac:dyDescent="0.3">
      <c r="A1587" s="3"/>
      <c r="B1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7" s="25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26"/>
      <c r="AL1587" s="9"/>
    </row>
    <row r="1588" spans="1:38" x14ac:dyDescent="0.3">
      <c r="A1588" s="3"/>
      <c r="B1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8" s="25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26"/>
      <c r="AL1588" s="9"/>
    </row>
    <row r="1589" spans="1:38" x14ac:dyDescent="0.3">
      <c r="A1589" s="3"/>
      <c r="B1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89" s="25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26"/>
      <c r="AL1589" s="9"/>
    </row>
    <row r="1590" spans="1:38" x14ac:dyDescent="0.3">
      <c r="A1590" s="3"/>
      <c r="B1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0" s="25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26"/>
      <c r="AL1590" s="9"/>
    </row>
    <row r="1591" spans="1:38" x14ac:dyDescent="0.3">
      <c r="A1591" s="3"/>
      <c r="B1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1" s="25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26"/>
      <c r="AL1591" s="9"/>
    </row>
    <row r="1592" spans="1:38" x14ac:dyDescent="0.3">
      <c r="A1592" s="3"/>
      <c r="B1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2" s="25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26"/>
      <c r="AL1592" s="9"/>
    </row>
    <row r="1593" spans="1:38" x14ac:dyDescent="0.3">
      <c r="A1593" s="3"/>
      <c r="B1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3" s="25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26"/>
      <c r="AL1593" s="9"/>
    </row>
    <row r="1594" spans="1:38" x14ac:dyDescent="0.3">
      <c r="A1594" s="3"/>
      <c r="B1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4" s="25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26"/>
      <c r="AL1594" s="9"/>
    </row>
    <row r="1595" spans="1:38" x14ac:dyDescent="0.3">
      <c r="A1595" s="3"/>
      <c r="B1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5" s="25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26"/>
      <c r="AL1595" s="9"/>
    </row>
    <row r="1596" spans="1:38" x14ac:dyDescent="0.3">
      <c r="A1596" s="3"/>
      <c r="B1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6" s="25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26"/>
      <c r="AL1596" s="9"/>
    </row>
    <row r="1597" spans="1:38" x14ac:dyDescent="0.3">
      <c r="A1597" s="3"/>
      <c r="B1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7" s="25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26"/>
      <c r="AL1597" s="9"/>
    </row>
    <row r="1598" spans="1:38" x14ac:dyDescent="0.3">
      <c r="A1598" s="3"/>
      <c r="B1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8" s="25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26"/>
      <c r="AL1598" s="9"/>
    </row>
    <row r="1599" spans="1:38" x14ac:dyDescent="0.3">
      <c r="A1599" s="3"/>
      <c r="B1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599" s="25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26"/>
      <c r="AL1599" s="9"/>
    </row>
    <row r="1600" spans="1:38" x14ac:dyDescent="0.3">
      <c r="A1600" s="3"/>
      <c r="B1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0" s="25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26"/>
      <c r="AL1600" s="9"/>
    </row>
    <row r="1601" spans="1:38" x14ac:dyDescent="0.3">
      <c r="A1601" s="3"/>
      <c r="B1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1" s="25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26"/>
      <c r="AL1601" s="9"/>
    </row>
    <row r="1602" spans="1:38" x14ac:dyDescent="0.3">
      <c r="A1602" s="3"/>
      <c r="B1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2" s="25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26"/>
      <c r="AL1602" s="9"/>
    </row>
    <row r="1603" spans="1:38" x14ac:dyDescent="0.3">
      <c r="A1603" s="3"/>
      <c r="B1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3" s="25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26"/>
      <c r="AL1603" s="9"/>
    </row>
    <row r="1604" spans="1:38" x14ac:dyDescent="0.3">
      <c r="A1604" s="3"/>
      <c r="B1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4" s="25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26"/>
      <c r="AL1604" s="9"/>
    </row>
    <row r="1605" spans="1:38" x14ac:dyDescent="0.3">
      <c r="A1605" s="3"/>
      <c r="B1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5" s="25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26"/>
      <c r="AL1605" s="9"/>
    </row>
    <row r="1606" spans="1:38" x14ac:dyDescent="0.3">
      <c r="A1606" s="3"/>
      <c r="B1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6" s="25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26"/>
      <c r="AL1606" s="9"/>
    </row>
    <row r="1607" spans="1:38" x14ac:dyDescent="0.3">
      <c r="A1607" s="3"/>
      <c r="B1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7" s="25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26"/>
      <c r="AL1607" s="9"/>
    </row>
    <row r="1608" spans="1:38" x14ac:dyDescent="0.3">
      <c r="A1608" s="3"/>
      <c r="B1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8" s="25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26"/>
      <c r="AL1608" s="9"/>
    </row>
    <row r="1609" spans="1:38" x14ac:dyDescent="0.3">
      <c r="A1609" s="3"/>
      <c r="B1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09" s="25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26"/>
      <c r="AL1609" s="9"/>
    </row>
    <row r="1610" spans="1:38" x14ac:dyDescent="0.3">
      <c r="A1610" s="3"/>
      <c r="B1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0" s="25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26"/>
      <c r="AL1610" s="9"/>
    </row>
    <row r="1611" spans="1:38" x14ac:dyDescent="0.3">
      <c r="A1611" s="3"/>
      <c r="B1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1" s="25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26"/>
      <c r="AL1611" s="9"/>
    </row>
    <row r="1612" spans="1:38" x14ac:dyDescent="0.3">
      <c r="A1612" s="3"/>
      <c r="B1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2" s="25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26"/>
      <c r="AL1612" s="9"/>
    </row>
    <row r="1613" spans="1:38" x14ac:dyDescent="0.3">
      <c r="A1613" s="3"/>
      <c r="B1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3" s="25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26"/>
      <c r="AL1613" s="9"/>
    </row>
    <row r="1614" spans="1:38" x14ac:dyDescent="0.3">
      <c r="A1614" s="3"/>
      <c r="B1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4" s="25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26"/>
      <c r="AL1614" s="9"/>
    </row>
    <row r="1615" spans="1:38" x14ac:dyDescent="0.3">
      <c r="A1615" s="3"/>
      <c r="B1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5" s="25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26"/>
      <c r="AL1615" s="9"/>
    </row>
    <row r="1616" spans="1:38" x14ac:dyDescent="0.3">
      <c r="A1616" s="3"/>
      <c r="B1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6" s="25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26"/>
      <c r="AL1616" s="9"/>
    </row>
    <row r="1617" spans="1:38" x14ac:dyDescent="0.3">
      <c r="A1617" s="3"/>
      <c r="B1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7" s="25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26"/>
      <c r="AL1617" s="9"/>
    </row>
    <row r="1618" spans="1:38" x14ac:dyDescent="0.3">
      <c r="A1618" s="3"/>
      <c r="B1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8" s="25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26"/>
      <c r="AL1618" s="9"/>
    </row>
    <row r="1619" spans="1:38" x14ac:dyDescent="0.3">
      <c r="A1619" s="3"/>
      <c r="B1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19" s="25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26"/>
      <c r="AL1619" s="9"/>
    </row>
    <row r="1620" spans="1:38" x14ac:dyDescent="0.3">
      <c r="A1620" s="3"/>
      <c r="B1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0" s="25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26"/>
      <c r="AL1620" s="9"/>
    </row>
    <row r="1621" spans="1:38" x14ac:dyDescent="0.3">
      <c r="A1621" s="3"/>
      <c r="B1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1" s="25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26"/>
      <c r="AL1621" s="9"/>
    </row>
    <row r="1622" spans="1:38" x14ac:dyDescent="0.3">
      <c r="A1622" s="3"/>
      <c r="B1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2" s="25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26"/>
      <c r="AL1622" s="9"/>
    </row>
    <row r="1623" spans="1:38" x14ac:dyDescent="0.3">
      <c r="A1623" s="3"/>
      <c r="B1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3" s="25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26"/>
      <c r="AL1623" s="9"/>
    </row>
    <row r="1624" spans="1:38" x14ac:dyDescent="0.3">
      <c r="A1624" s="3"/>
      <c r="B1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4" s="25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26"/>
      <c r="AL1624" s="9"/>
    </row>
    <row r="1625" spans="1:38" x14ac:dyDescent="0.3">
      <c r="A1625" s="3"/>
      <c r="B1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5" s="25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26"/>
      <c r="AL1625" s="9"/>
    </row>
    <row r="1626" spans="1:38" x14ac:dyDescent="0.3">
      <c r="A1626" s="3"/>
      <c r="B1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6" s="25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26"/>
      <c r="AL1626" s="9"/>
    </row>
    <row r="1627" spans="1:38" x14ac:dyDescent="0.3">
      <c r="A1627" s="3"/>
      <c r="B1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7" s="25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26"/>
      <c r="AL1627" s="9"/>
    </row>
    <row r="1628" spans="1:38" x14ac:dyDescent="0.3">
      <c r="A1628" s="3"/>
      <c r="B1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8" s="25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26"/>
      <c r="AL1628" s="9"/>
    </row>
    <row r="1629" spans="1:38" x14ac:dyDescent="0.3">
      <c r="A1629" s="3"/>
      <c r="B1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29" s="25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26"/>
      <c r="AL1629" s="9"/>
    </row>
    <row r="1630" spans="1:38" x14ac:dyDescent="0.3">
      <c r="A1630" s="3"/>
      <c r="B1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0" s="25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26"/>
      <c r="AL1630" s="9"/>
    </row>
    <row r="1631" spans="1:38" x14ac:dyDescent="0.3">
      <c r="A1631" s="3"/>
      <c r="B1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1" s="25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26"/>
      <c r="AL1631" s="9"/>
    </row>
    <row r="1632" spans="1:38" x14ac:dyDescent="0.3">
      <c r="A1632" s="3"/>
      <c r="B1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2" s="25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26"/>
      <c r="AL1632" s="9"/>
    </row>
    <row r="1633" spans="1:38" x14ac:dyDescent="0.3">
      <c r="A1633" s="3"/>
      <c r="B1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3" s="25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26"/>
      <c r="AL1633" s="9"/>
    </row>
    <row r="1634" spans="1:38" x14ac:dyDescent="0.3">
      <c r="A1634" s="3"/>
      <c r="B1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4" s="25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26"/>
      <c r="AL1634" s="9"/>
    </row>
    <row r="1635" spans="1:38" x14ac:dyDescent="0.3">
      <c r="A1635" s="3"/>
      <c r="B1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5" s="25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26"/>
      <c r="AL1635" s="9"/>
    </row>
    <row r="1636" spans="1:38" x14ac:dyDescent="0.3">
      <c r="A1636" s="3"/>
      <c r="B1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6" s="25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26"/>
      <c r="AL1636" s="9"/>
    </row>
    <row r="1637" spans="1:38" x14ac:dyDescent="0.3">
      <c r="A1637" s="3"/>
      <c r="B1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7" s="25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26"/>
      <c r="AL1637" s="9"/>
    </row>
    <row r="1638" spans="1:38" x14ac:dyDescent="0.3">
      <c r="A1638" s="3"/>
      <c r="B1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8" s="25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26"/>
      <c r="AL1638" s="9"/>
    </row>
    <row r="1639" spans="1:38" x14ac:dyDescent="0.3">
      <c r="A1639" s="3"/>
      <c r="B1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39" s="25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26"/>
      <c r="AL1639" s="9"/>
    </row>
    <row r="1640" spans="1:38" x14ac:dyDescent="0.3">
      <c r="A1640" s="3"/>
      <c r="B1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0" s="25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26"/>
      <c r="AL1640" s="9"/>
    </row>
    <row r="1641" spans="1:38" x14ac:dyDescent="0.3">
      <c r="A1641" s="3"/>
      <c r="B1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1" s="25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26"/>
      <c r="AL1641" s="9"/>
    </row>
    <row r="1642" spans="1:38" x14ac:dyDescent="0.3">
      <c r="A1642" s="3"/>
      <c r="B1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2" s="25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26"/>
      <c r="AL1642" s="9"/>
    </row>
    <row r="1643" spans="1:38" x14ac:dyDescent="0.3">
      <c r="A1643" s="3"/>
      <c r="B1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3" s="25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26"/>
      <c r="AL1643" s="9"/>
    </row>
    <row r="1644" spans="1:38" x14ac:dyDescent="0.3">
      <c r="A1644" s="3"/>
      <c r="B1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4" s="25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26"/>
      <c r="AL1644" s="9"/>
    </row>
    <row r="1645" spans="1:38" x14ac:dyDescent="0.3">
      <c r="A1645" s="3"/>
      <c r="B1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5" s="25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26"/>
      <c r="AL1645" s="9"/>
    </row>
    <row r="1646" spans="1:38" x14ac:dyDescent="0.3">
      <c r="A1646" s="3"/>
      <c r="B1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6" s="25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26"/>
      <c r="AL1646" s="9"/>
    </row>
    <row r="1647" spans="1:38" x14ac:dyDescent="0.3">
      <c r="A1647" s="3"/>
      <c r="B1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7" s="25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26"/>
      <c r="AL1647" s="9"/>
    </row>
    <row r="1648" spans="1:38" x14ac:dyDescent="0.3">
      <c r="A1648" s="3"/>
      <c r="B1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8" s="25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26"/>
      <c r="AL1648" s="9"/>
    </row>
    <row r="1649" spans="1:38" x14ac:dyDescent="0.3">
      <c r="A1649" s="3"/>
      <c r="B1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49" s="25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26"/>
      <c r="AL1649" s="9"/>
    </row>
    <row r="1650" spans="1:38" x14ac:dyDescent="0.3">
      <c r="A1650" s="3"/>
      <c r="B1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0" s="25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26"/>
      <c r="AL1650" s="9"/>
    </row>
    <row r="1651" spans="1:38" x14ac:dyDescent="0.3">
      <c r="A1651" s="3"/>
      <c r="B1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1" s="25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26"/>
      <c r="AL1651" s="9"/>
    </row>
    <row r="1652" spans="1:38" x14ac:dyDescent="0.3">
      <c r="A1652" s="3"/>
      <c r="B1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2" s="25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26"/>
      <c r="AL1652" s="9"/>
    </row>
    <row r="1653" spans="1:38" x14ac:dyDescent="0.3">
      <c r="A1653" s="3"/>
      <c r="B1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3" s="25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26"/>
      <c r="AL1653" s="9"/>
    </row>
    <row r="1654" spans="1:38" x14ac:dyDescent="0.3">
      <c r="A1654" s="3"/>
      <c r="B1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4" s="25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26"/>
      <c r="AL1654" s="9"/>
    </row>
    <row r="1655" spans="1:38" x14ac:dyDescent="0.3">
      <c r="A1655" s="3"/>
      <c r="B1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5" s="25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26"/>
      <c r="AL1655" s="9"/>
    </row>
    <row r="1656" spans="1:38" x14ac:dyDescent="0.3">
      <c r="A1656" s="3"/>
      <c r="B1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6" s="25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26"/>
      <c r="AL1656" s="9"/>
    </row>
    <row r="1657" spans="1:38" x14ac:dyDescent="0.3">
      <c r="A1657" s="3"/>
      <c r="B1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7" s="25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26"/>
      <c r="AL1657" s="9"/>
    </row>
    <row r="1658" spans="1:38" x14ac:dyDescent="0.3">
      <c r="A1658" s="3"/>
      <c r="B1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8" s="25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26"/>
      <c r="AL1658" s="9"/>
    </row>
    <row r="1659" spans="1:38" x14ac:dyDescent="0.3">
      <c r="A1659" s="3"/>
      <c r="B1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59" s="25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26"/>
      <c r="AL1659" s="9"/>
    </row>
    <row r="1660" spans="1:38" x14ac:dyDescent="0.3">
      <c r="A1660" s="3"/>
      <c r="B1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0" s="25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26"/>
      <c r="AL1660" s="9"/>
    </row>
    <row r="1661" spans="1:38" x14ac:dyDescent="0.3">
      <c r="A1661" s="3"/>
      <c r="B1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1" s="25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26"/>
      <c r="AL1661" s="9"/>
    </row>
    <row r="1662" spans="1:38" x14ac:dyDescent="0.3">
      <c r="A1662" s="3"/>
      <c r="B1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2" s="25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26"/>
      <c r="AL1662" s="9"/>
    </row>
    <row r="1663" spans="1:38" x14ac:dyDescent="0.3">
      <c r="A1663" s="3"/>
      <c r="B1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3" s="25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26"/>
      <c r="AL1663" s="9"/>
    </row>
    <row r="1664" spans="1:38" x14ac:dyDescent="0.3">
      <c r="A1664" s="3"/>
      <c r="B1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4" s="25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26"/>
      <c r="AL1664" s="9"/>
    </row>
    <row r="1665" spans="1:38" x14ac:dyDescent="0.3">
      <c r="A1665" s="3"/>
      <c r="B1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5" s="25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26"/>
      <c r="AL1665" s="9"/>
    </row>
    <row r="1666" spans="1:38" x14ac:dyDescent="0.3">
      <c r="A1666" s="3"/>
      <c r="B1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6" s="25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26"/>
      <c r="AL1666" s="9"/>
    </row>
    <row r="1667" spans="1:38" x14ac:dyDescent="0.3">
      <c r="A1667" s="3"/>
      <c r="B1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7" s="25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26"/>
      <c r="AL1667" s="9"/>
    </row>
    <row r="1668" spans="1:38" x14ac:dyDescent="0.3">
      <c r="A1668" s="3"/>
      <c r="B1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8" s="25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26"/>
      <c r="AL1668" s="9"/>
    </row>
    <row r="1669" spans="1:38" x14ac:dyDescent="0.3">
      <c r="A1669" s="3"/>
      <c r="B1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69" s="25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26"/>
      <c r="AL1669" s="9"/>
    </row>
    <row r="1670" spans="1:38" x14ac:dyDescent="0.3">
      <c r="A1670" s="3"/>
      <c r="B1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0" s="25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26"/>
      <c r="AL1670" s="9"/>
    </row>
    <row r="1671" spans="1:38" x14ac:dyDescent="0.3">
      <c r="A1671" s="3"/>
      <c r="B1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1" s="25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26"/>
      <c r="AL1671" s="9"/>
    </row>
    <row r="1672" spans="1:38" x14ac:dyDescent="0.3">
      <c r="A1672" s="3"/>
      <c r="B1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2" s="25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26"/>
      <c r="AL1672" s="9"/>
    </row>
    <row r="1673" spans="1:38" x14ac:dyDescent="0.3">
      <c r="A1673" s="3"/>
      <c r="B1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3" s="25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26"/>
      <c r="AL1673" s="9"/>
    </row>
    <row r="1674" spans="1:38" x14ac:dyDescent="0.3">
      <c r="A1674" s="3"/>
      <c r="B1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4" s="25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26"/>
      <c r="AL1674" s="9"/>
    </row>
    <row r="1675" spans="1:38" x14ac:dyDescent="0.3">
      <c r="A1675" s="3"/>
      <c r="B1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5" s="25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26"/>
      <c r="AL1675" s="9"/>
    </row>
    <row r="1676" spans="1:38" x14ac:dyDescent="0.3">
      <c r="A1676" s="3"/>
      <c r="B1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6" s="25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26"/>
      <c r="AL1676" s="9"/>
    </row>
    <row r="1677" spans="1:38" x14ac:dyDescent="0.3">
      <c r="A1677" s="3"/>
      <c r="B1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7" s="25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26"/>
      <c r="AL1677" s="9"/>
    </row>
    <row r="1678" spans="1:38" x14ac:dyDescent="0.3">
      <c r="A1678" s="3"/>
      <c r="B1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8" s="25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26"/>
      <c r="AL1678" s="9"/>
    </row>
    <row r="1679" spans="1:38" x14ac:dyDescent="0.3">
      <c r="A1679" s="3"/>
      <c r="B1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79" s="25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26"/>
      <c r="AL1679" s="9"/>
    </row>
    <row r="1680" spans="1:38" x14ac:dyDescent="0.3">
      <c r="A1680" s="3"/>
      <c r="B1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0" s="25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26"/>
      <c r="AL1680" s="9"/>
    </row>
    <row r="1681" spans="1:38" x14ac:dyDescent="0.3">
      <c r="A1681" s="3"/>
      <c r="B1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1" s="25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26"/>
      <c r="AL1681" s="9"/>
    </row>
    <row r="1682" spans="1:38" x14ac:dyDescent="0.3">
      <c r="A1682" s="3"/>
      <c r="B1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2" s="25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26"/>
      <c r="AL1682" s="9"/>
    </row>
    <row r="1683" spans="1:38" x14ac:dyDescent="0.3">
      <c r="A1683" s="3"/>
      <c r="B1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3" s="25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26"/>
      <c r="AL1683" s="9"/>
    </row>
    <row r="1684" spans="1:38" x14ac:dyDescent="0.3">
      <c r="A1684" s="3"/>
      <c r="B1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4" s="25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26"/>
      <c r="AL1684" s="9"/>
    </row>
    <row r="1685" spans="1:38" x14ac:dyDescent="0.3">
      <c r="A1685" s="3"/>
      <c r="B1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5" s="25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26"/>
      <c r="AL1685" s="9"/>
    </row>
    <row r="1686" spans="1:38" x14ac:dyDescent="0.3">
      <c r="A1686" s="3"/>
      <c r="B1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6" s="25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26"/>
      <c r="AL1686" s="9"/>
    </row>
    <row r="1687" spans="1:38" x14ac:dyDescent="0.3">
      <c r="A1687" s="3"/>
      <c r="B1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7" s="25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26"/>
      <c r="AL1687" s="9"/>
    </row>
    <row r="1688" spans="1:38" x14ac:dyDescent="0.3">
      <c r="A1688" s="3"/>
      <c r="B1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8" s="25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26"/>
      <c r="AL1688" s="9"/>
    </row>
    <row r="1689" spans="1:38" x14ac:dyDescent="0.3">
      <c r="A1689" s="3"/>
      <c r="B1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89" s="25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26"/>
      <c r="AL1689" s="9"/>
    </row>
    <row r="1690" spans="1:38" x14ac:dyDescent="0.3">
      <c r="A1690" s="3"/>
      <c r="B1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0" s="25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26"/>
      <c r="AL1690" s="9"/>
    </row>
    <row r="1691" spans="1:38" x14ac:dyDescent="0.3">
      <c r="A1691" s="3"/>
      <c r="B1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1" s="25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26"/>
      <c r="AL1691" s="9"/>
    </row>
    <row r="1692" spans="1:38" x14ac:dyDescent="0.3">
      <c r="A1692" s="3"/>
      <c r="B1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2" s="25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26"/>
      <c r="AL1692" s="9"/>
    </row>
    <row r="1693" spans="1:38" x14ac:dyDescent="0.3">
      <c r="A1693" s="3"/>
      <c r="B1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3" s="25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26"/>
      <c r="AL1693" s="9"/>
    </row>
    <row r="1694" spans="1:38" x14ac:dyDescent="0.3">
      <c r="A1694" s="3"/>
      <c r="B1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4" s="25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26"/>
      <c r="AL1694" s="9"/>
    </row>
    <row r="1695" spans="1:38" x14ac:dyDescent="0.3">
      <c r="A1695" s="3"/>
      <c r="B1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5" s="25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26"/>
      <c r="AL1695" s="9"/>
    </row>
    <row r="1696" spans="1:38" x14ac:dyDescent="0.3">
      <c r="A1696" s="3"/>
      <c r="B1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6" s="25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26"/>
      <c r="AL1696" s="9"/>
    </row>
    <row r="1697" spans="1:38" x14ac:dyDescent="0.3">
      <c r="A1697" s="3"/>
      <c r="B1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7" s="25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26"/>
      <c r="AL1697" s="9"/>
    </row>
    <row r="1698" spans="1:38" x14ac:dyDescent="0.3">
      <c r="A1698" s="3"/>
      <c r="B1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8" s="25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26"/>
      <c r="AL1698" s="9"/>
    </row>
    <row r="1699" spans="1:38" x14ac:dyDescent="0.3">
      <c r="A1699" s="3"/>
      <c r="B1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699" s="25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26"/>
      <c r="AL1699" s="9"/>
    </row>
    <row r="1700" spans="1:38" x14ac:dyDescent="0.3">
      <c r="A1700" s="3"/>
      <c r="B1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0" s="25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26"/>
      <c r="AL1700" s="9"/>
    </row>
    <row r="1701" spans="1:38" x14ac:dyDescent="0.3">
      <c r="A1701" s="3"/>
      <c r="B1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1" s="25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26"/>
      <c r="AL1701" s="9"/>
    </row>
    <row r="1702" spans="1:38" x14ac:dyDescent="0.3">
      <c r="A1702" s="3"/>
      <c r="B1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2" s="25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26"/>
      <c r="AL1702" s="9"/>
    </row>
    <row r="1703" spans="1:38" x14ac:dyDescent="0.3">
      <c r="A1703" s="3"/>
      <c r="B1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3" s="25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26"/>
      <c r="AL1703" s="9"/>
    </row>
    <row r="1704" spans="1:38" x14ac:dyDescent="0.3">
      <c r="A1704" s="3"/>
      <c r="B1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4" s="25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26"/>
      <c r="AL1704" s="9"/>
    </row>
    <row r="1705" spans="1:38" x14ac:dyDescent="0.3">
      <c r="A1705" s="3"/>
      <c r="B1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5" s="25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26"/>
      <c r="AL1705" s="9"/>
    </row>
    <row r="1706" spans="1:38" x14ac:dyDescent="0.3">
      <c r="A1706" s="3"/>
      <c r="B1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6" s="25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26"/>
      <c r="AL1706" s="9"/>
    </row>
    <row r="1707" spans="1:38" x14ac:dyDescent="0.3">
      <c r="A1707" s="3"/>
      <c r="B1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7" s="25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26"/>
      <c r="AL1707" s="9"/>
    </row>
    <row r="1708" spans="1:38" x14ac:dyDescent="0.3">
      <c r="A1708" s="3"/>
      <c r="B1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8" s="25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26"/>
      <c r="AL1708" s="9"/>
    </row>
    <row r="1709" spans="1:38" x14ac:dyDescent="0.3">
      <c r="A1709" s="3"/>
      <c r="B1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09" s="25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26"/>
      <c r="AL1709" s="9"/>
    </row>
    <row r="1710" spans="1:38" x14ac:dyDescent="0.3">
      <c r="A1710" s="3"/>
      <c r="B1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0" s="25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26"/>
      <c r="AL1710" s="9"/>
    </row>
    <row r="1711" spans="1:38" x14ac:dyDescent="0.3">
      <c r="A1711" s="3"/>
      <c r="B1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1" s="25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26"/>
      <c r="AL1711" s="9"/>
    </row>
    <row r="1712" spans="1:38" x14ac:dyDescent="0.3">
      <c r="A1712" s="3"/>
      <c r="B1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2" s="25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26"/>
      <c r="AL1712" s="9"/>
    </row>
    <row r="1713" spans="1:38" x14ac:dyDescent="0.3">
      <c r="A1713" s="3"/>
      <c r="B1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3" s="25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26"/>
      <c r="AL1713" s="9"/>
    </row>
    <row r="1714" spans="1:38" x14ac:dyDescent="0.3">
      <c r="A1714" s="3"/>
      <c r="B1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4" s="25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26"/>
      <c r="AL1714" s="9"/>
    </row>
    <row r="1715" spans="1:38" x14ac:dyDescent="0.3">
      <c r="A1715" s="3"/>
      <c r="B1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5" s="25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26"/>
      <c r="AL1715" s="9"/>
    </row>
    <row r="1716" spans="1:38" x14ac:dyDescent="0.3">
      <c r="A1716" s="3"/>
      <c r="B1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6" s="25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26"/>
      <c r="AL1716" s="9"/>
    </row>
    <row r="1717" spans="1:38" x14ac:dyDescent="0.3">
      <c r="A1717" s="3"/>
      <c r="B1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7" s="25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26"/>
      <c r="AL1717" s="9"/>
    </row>
    <row r="1718" spans="1:38" x14ac:dyDescent="0.3">
      <c r="A1718" s="3"/>
      <c r="B1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8" s="25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26"/>
      <c r="AL1718" s="9"/>
    </row>
    <row r="1719" spans="1:38" x14ac:dyDescent="0.3">
      <c r="A1719" s="3"/>
      <c r="B1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19" s="25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26"/>
      <c r="AL1719" s="9"/>
    </row>
    <row r="1720" spans="1:38" x14ac:dyDescent="0.3">
      <c r="A1720" s="3"/>
      <c r="B1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0" s="25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26"/>
      <c r="AL1720" s="9"/>
    </row>
    <row r="1721" spans="1:38" x14ac:dyDescent="0.3">
      <c r="A1721" s="3"/>
      <c r="B1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1" s="25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26"/>
      <c r="AL1721" s="9"/>
    </row>
    <row r="1722" spans="1:38" x14ac:dyDescent="0.3">
      <c r="A1722" s="3"/>
      <c r="B1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2" s="25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26"/>
      <c r="AL1722" s="9"/>
    </row>
    <row r="1723" spans="1:38" x14ac:dyDescent="0.3">
      <c r="A1723" s="3"/>
      <c r="B1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3" s="25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26"/>
      <c r="AL1723" s="9"/>
    </row>
    <row r="1724" spans="1:38" x14ac:dyDescent="0.3">
      <c r="A1724" s="3"/>
      <c r="B1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4" s="25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26"/>
      <c r="AL1724" s="9"/>
    </row>
    <row r="1725" spans="1:38" x14ac:dyDescent="0.3">
      <c r="A1725" s="3"/>
      <c r="B1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5" s="25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26"/>
      <c r="AL1725" s="9"/>
    </row>
    <row r="1726" spans="1:38" x14ac:dyDescent="0.3">
      <c r="A1726" s="3"/>
      <c r="B1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6" s="25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26"/>
      <c r="AL1726" s="9"/>
    </row>
    <row r="1727" spans="1:38" x14ac:dyDescent="0.3">
      <c r="A1727" s="3"/>
      <c r="B1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7" s="25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26"/>
      <c r="AL1727" s="9"/>
    </row>
    <row r="1728" spans="1:38" x14ac:dyDescent="0.3">
      <c r="A1728" s="3"/>
      <c r="B1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8" s="25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26"/>
      <c r="AL1728" s="9"/>
    </row>
    <row r="1729" spans="1:38" x14ac:dyDescent="0.3">
      <c r="A1729" s="3"/>
      <c r="B1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29" s="25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26"/>
      <c r="AL1729" s="9"/>
    </row>
    <row r="1730" spans="1:38" x14ac:dyDescent="0.3">
      <c r="A1730" s="3"/>
      <c r="B1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0" s="25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26"/>
      <c r="AL1730" s="9"/>
    </row>
    <row r="1731" spans="1:38" x14ac:dyDescent="0.3">
      <c r="A1731" s="3"/>
      <c r="B1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1" s="25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26"/>
      <c r="AL1731" s="9"/>
    </row>
    <row r="1732" spans="1:38" x14ac:dyDescent="0.3">
      <c r="A1732" s="3"/>
      <c r="B1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2" s="25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26"/>
      <c r="AL1732" s="9"/>
    </row>
    <row r="1733" spans="1:38" x14ac:dyDescent="0.3">
      <c r="A1733" s="3"/>
      <c r="B1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3" s="25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26"/>
      <c r="AL1733" s="9"/>
    </row>
    <row r="1734" spans="1:38" x14ac:dyDescent="0.3">
      <c r="A1734" s="3"/>
      <c r="B1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4" s="25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26"/>
      <c r="AL1734" s="9"/>
    </row>
    <row r="1735" spans="1:38" x14ac:dyDescent="0.3">
      <c r="A1735" s="3"/>
      <c r="B1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5" s="25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26"/>
      <c r="AL1735" s="9"/>
    </row>
    <row r="1736" spans="1:38" x14ac:dyDescent="0.3">
      <c r="A1736" s="3"/>
      <c r="B1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6" s="25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26"/>
      <c r="AL1736" s="9"/>
    </row>
    <row r="1737" spans="1:38" x14ac:dyDescent="0.3">
      <c r="A1737" s="3"/>
      <c r="B1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7" s="25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26"/>
      <c r="AL1737" s="9"/>
    </row>
    <row r="1738" spans="1:38" x14ac:dyDescent="0.3">
      <c r="A1738" s="3"/>
      <c r="B1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8" s="25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26"/>
      <c r="AL1738" s="9"/>
    </row>
    <row r="1739" spans="1:38" x14ac:dyDescent="0.3">
      <c r="A1739" s="3"/>
      <c r="B1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39" s="25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26"/>
      <c r="AL1739" s="9"/>
    </row>
    <row r="1740" spans="1:38" x14ac:dyDescent="0.3">
      <c r="A1740" s="3"/>
      <c r="B1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0" s="25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26"/>
      <c r="AL1740" s="9"/>
    </row>
    <row r="1741" spans="1:38" x14ac:dyDescent="0.3">
      <c r="A1741" s="3"/>
      <c r="B1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1" s="25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26"/>
      <c r="AL1741" s="9"/>
    </row>
    <row r="1742" spans="1:38" x14ac:dyDescent="0.3">
      <c r="A1742" s="3"/>
      <c r="B1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2" s="25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26"/>
      <c r="AL1742" s="9"/>
    </row>
    <row r="1743" spans="1:38" x14ac:dyDescent="0.3">
      <c r="A1743" s="3"/>
      <c r="B1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3" s="25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26"/>
      <c r="AL1743" s="9"/>
    </row>
    <row r="1744" spans="1:38" x14ac:dyDescent="0.3">
      <c r="A1744" s="3"/>
      <c r="B1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4" s="25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26"/>
      <c r="AL1744" s="9"/>
    </row>
    <row r="1745" spans="1:38" x14ac:dyDescent="0.3">
      <c r="A1745" s="3"/>
      <c r="B1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5" s="25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26"/>
      <c r="AL1745" s="9"/>
    </row>
    <row r="1746" spans="1:38" x14ac:dyDescent="0.3">
      <c r="A1746" s="3"/>
      <c r="B1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6" s="25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26"/>
      <c r="AL1746" s="9"/>
    </row>
    <row r="1747" spans="1:38" x14ac:dyDescent="0.3">
      <c r="A1747" s="3"/>
      <c r="B1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7" s="25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26"/>
      <c r="AL1747" s="9"/>
    </row>
    <row r="1748" spans="1:38" x14ac:dyDescent="0.3">
      <c r="A1748" s="3"/>
      <c r="B1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8" s="25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26"/>
      <c r="AL1748" s="9"/>
    </row>
    <row r="1749" spans="1:38" x14ac:dyDescent="0.3">
      <c r="A1749" s="3"/>
      <c r="B1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49" s="25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26"/>
      <c r="AL1749" s="9"/>
    </row>
    <row r="1750" spans="1:38" x14ac:dyDescent="0.3">
      <c r="A1750" s="3"/>
      <c r="B1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0" s="25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26"/>
      <c r="AL1750" s="9"/>
    </row>
    <row r="1751" spans="1:38" x14ac:dyDescent="0.3">
      <c r="A1751" s="3"/>
      <c r="B1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1" s="25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26"/>
      <c r="AL1751" s="9"/>
    </row>
    <row r="1752" spans="1:38" x14ac:dyDescent="0.3">
      <c r="A1752" s="3"/>
      <c r="B1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2" s="25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26"/>
      <c r="AL1752" s="9"/>
    </row>
    <row r="1753" spans="1:38" x14ac:dyDescent="0.3">
      <c r="A1753" s="3"/>
      <c r="B1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3" s="25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26"/>
      <c r="AL1753" s="9"/>
    </row>
    <row r="1754" spans="1:38" x14ac:dyDescent="0.3">
      <c r="A1754" s="3"/>
      <c r="B1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4" s="25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26"/>
      <c r="AL1754" s="9"/>
    </row>
    <row r="1755" spans="1:38" x14ac:dyDescent="0.3">
      <c r="A1755" s="3"/>
      <c r="B1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5" s="25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26"/>
      <c r="AL1755" s="9"/>
    </row>
    <row r="1756" spans="1:38" x14ac:dyDescent="0.3">
      <c r="A1756" s="3"/>
      <c r="B1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6" s="25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26"/>
      <c r="AL1756" s="9"/>
    </row>
    <row r="1757" spans="1:38" x14ac:dyDescent="0.3">
      <c r="A1757" s="3"/>
      <c r="B1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7" s="25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26"/>
      <c r="AL1757" s="9"/>
    </row>
    <row r="1758" spans="1:38" x14ac:dyDescent="0.3">
      <c r="A1758" s="3"/>
      <c r="B1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8" s="25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26"/>
      <c r="AL1758" s="9"/>
    </row>
    <row r="1759" spans="1:38" x14ac:dyDescent="0.3">
      <c r="A1759" s="3"/>
      <c r="B1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59" s="25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26"/>
      <c r="AL1759" s="9"/>
    </row>
    <row r="1760" spans="1:38" x14ac:dyDescent="0.3">
      <c r="A1760" s="3"/>
      <c r="B1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0" s="25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26"/>
      <c r="AL1760" s="9"/>
    </row>
    <row r="1761" spans="1:38" x14ac:dyDescent="0.3">
      <c r="A1761" s="3"/>
      <c r="B1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1" s="25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26"/>
      <c r="AL1761" s="9"/>
    </row>
    <row r="1762" spans="1:38" x14ac:dyDescent="0.3">
      <c r="A1762" s="3"/>
      <c r="B1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2" s="25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26"/>
      <c r="AL1762" s="9"/>
    </row>
    <row r="1763" spans="1:38" x14ac:dyDescent="0.3">
      <c r="A1763" s="3"/>
      <c r="B1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3" s="25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26"/>
      <c r="AL1763" s="9"/>
    </row>
    <row r="1764" spans="1:38" x14ac:dyDescent="0.3">
      <c r="A1764" s="3"/>
      <c r="B1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4" s="25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26"/>
      <c r="AL1764" s="9"/>
    </row>
    <row r="1765" spans="1:38" x14ac:dyDescent="0.3">
      <c r="A1765" s="3"/>
      <c r="B1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5" s="25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26"/>
      <c r="AL1765" s="9"/>
    </row>
    <row r="1766" spans="1:38" x14ac:dyDescent="0.3">
      <c r="A1766" s="3"/>
      <c r="B1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6" s="25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26"/>
      <c r="AL1766" s="9"/>
    </row>
    <row r="1767" spans="1:38" x14ac:dyDescent="0.3">
      <c r="A1767" s="3"/>
      <c r="B1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7" s="25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26"/>
      <c r="AL1767" s="9"/>
    </row>
    <row r="1768" spans="1:38" x14ac:dyDescent="0.3">
      <c r="A1768" s="3"/>
      <c r="B1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8" s="25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26"/>
      <c r="AL1768" s="9"/>
    </row>
    <row r="1769" spans="1:38" x14ac:dyDescent="0.3">
      <c r="A1769" s="3"/>
      <c r="B1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69" s="25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26"/>
      <c r="AL1769" s="9"/>
    </row>
    <row r="1770" spans="1:38" x14ac:dyDescent="0.3">
      <c r="A1770" s="3"/>
      <c r="B1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0" s="25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26"/>
      <c r="AL1770" s="9"/>
    </row>
    <row r="1771" spans="1:38" x14ac:dyDescent="0.3">
      <c r="A1771" s="3"/>
      <c r="B1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1" s="25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26"/>
      <c r="AL1771" s="9"/>
    </row>
    <row r="1772" spans="1:38" x14ac:dyDescent="0.3">
      <c r="A1772" s="3"/>
      <c r="B1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2" s="25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26"/>
      <c r="AL1772" s="9"/>
    </row>
    <row r="1773" spans="1:38" x14ac:dyDescent="0.3">
      <c r="A1773" s="3"/>
      <c r="B1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3" s="25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26"/>
      <c r="AL1773" s="9"/>
    </row>
    <row r="1774" spans="1:38" x14ac:dyDescent="0.3">
      <c r="A1774" s="3"/>
      <c r="B1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4" s="25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26"/>
      <c r="AL1774" s="9"/>
    </row>
    <row r="1775" spans="1:38" x14ac:dyDescent="0.3">
      <c r="A1775" s="3"/>
      <c r="B1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5" s="25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26"/>
      <c r="AL1775" s="9"/>
    </row>
    <row r="1776" spans="1:38" x14ac:dyDescent="0.3">
      <c r="A1776" s="3"/>
      <c r="B1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6" s="25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26"/>
      <c r="AL1776" s="9"/>
    </row>
    <row r="1777" spans="1:38" x14ac:dyDescent="0.3">
      <c r="A1777" s="3"/>
      <c r="B1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7" s="25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26"/>
      <c r="AL1777" s="9"/>
    </row>
    <row r="1778" spans="1:38" x14ac:dyDescent="0.3">
      <c r="A1778" s="3"/>
      <c r="B1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8" s="25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26"/>
      <c r="AL1778" s="9"/>
    </row>
    <row r="1779" spans="1:38" x14ac:dyDescent="0.3">
      <c r="A1779" s="3"/>
      <c r="B1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79" s="25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26"/>
      <c r="AL1779" s="9"/>
    </row>
    <row r="1780" spans="1:38" x14ac:dyDescent="0.3">
      <c r="A1780" s="3"/>
      <c r="B1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0" s="25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26"/>
      <c r="AL1780" s="9"/>
    </row>
    <row r="1781" spans="1:38" x14ac:dyDescent="0.3">
      <c r="A1781" s="3"/>
      <c r="B1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1" s="25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26"/>
      <c r="AL1781" s="9"/>
    </row>
    <row r="1782" spans="1:38" x14ac:dyDescent="0.3">
      <c r="A1782" s="3"/>
      <c r="B1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2" s="25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26"/>
      <c r="AL1782" s="9"/>
    </row>
    <row r="1783" spans="1:38" x14ac:dyDescent="0.3">
      <c r="A1783" s="3"/>
      <c r="B1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3" s="25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26"/>
      <c r="AL1783" s="9"/>
    </row>
    <row r="1784" spans="1:38" x14ac:dyDescent="0.3">
      <c r="A1784" s="3"/>
      <c r="B1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4" s="25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26"/>
      <c r="AL1784" s="9"/>
    </row>
    <row r="1785" spans="1:38" x14ac:dyDescent="0.3">
      <c r="A1785" s="3"/>
      <c r="B1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5" s="25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26"/>
      <c r="AL1785" s="9"/>
    </row>
    <row r="1786" spans="1:38" x14ac:dyDescent="0.3">
      <c r="A1786" s="3"/>
      <c r="B1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6" s="25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26"/>
      <c r="AL1786" s="9"/>
    </row>
    <row r="1787" spans="1:38" x14ac:dyDescent="0.3">
      <c r="A1787" s="3"/>
      <c r="B1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7" s="25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26"/>
      <c r="AL1787" s="9"/>
    </row>
    <row r="1788" spans="1:38" x14ac:dyDescent="0.3">
      <c r="A1788" s="3"/>
      <c r="B1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8" s="25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26"/>
      <c r="AL1788" s="9"/>
    </row>
    <row r="1789" spans="1:38" x14ac:dyDescent="0.3">
      <c r="A1789" s="3"/>
      <c r="B1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89" s="25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26"/>
      <c r="AL1789" s="9"/>
    </row>
    <row r="1790" spans="1:38" x14ac:dyDescent="0.3">
      <c r="A1790" s="3"/>
      <c r="B1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0" s="25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26"/>
      <c r="AL1790" s="9"/>
    </row>
    <row r="1791" spans="1:38" x14ac:dyDescent="0.3">
      <c r="A1791" s="3"/>
      <c r="B1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1" s="25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26"/>
      <c r="AL1791" s="9"/>
    </row>
    <row r="1792" spans="1:38" x14ac:dyDescent="0.3">
      <c r="A1792" s="3"/>
      <c r="B1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2" s="25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26"/>
      <c r="AL1792" s="9"/>
    </row>
    <row r="1793" spans="1:38" x14ac:dyDescent="0.3">
      <c r="A1793" s="3"/>
      <c r="B1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3" s="25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26"/>
      <c r="AL1793" s="9"/>
    </row>
    <row r="1794" spans="1:38" x14ac:dyDescent="0.3">
      <c r="A1794" s="3"/>
      <c r="B1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4" s="25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26"/>
      <c r="AL1794" s="9"/>
    </row>
    <row r="1795" spans="1:38" x14ac:dyDescent="0.3">
      <c r="A1795" s="3"/>
      <c r="B1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5" s="25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26"/>
      <c r="AL1795" s="9"/>
    </row>
    <row r="1796" spans="1:38" x14ac:dyDescent="0.3">
      <c r="A1796" s="3"/>
      <c r="B1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6" s="25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26"/>
      <c r="AL1796" s="9"/>
    </row>
    <row r="1797" spans="1:38" x14ac:dyDescent="0.3">
      <c r="A1797" s="3"/>
      <c r="B1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7" s="25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26"/>
      <c r="AL1797" s="9"/>
    </row>
    <row r="1798" spans="1:38" x14ac:dyDescent="0.3">
      <c r="A1798" s="3"/>
      <c r="B1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8" s="25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26"/>
      <c r="AL1798" s="9"/>
    </row>
    <row r="1799" spans="1:38" x14ac:dyDescent="0.3">
      <c r="A1799" s="3"/>
      <c r="B1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799" s="25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26"/>
      <c r="AL1799" s="9"/>
    </row>
    <row r="1800" spans="1:38" x14ac:dyDescent="0.3">
      <c r="A1800" s="3"/>
      <c r="B1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0" s="25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26"/>
      <c r="AL1800" s="9"/>
    </row>
    <row r="1801" spans="1:38" x14ac:dyDescent="0.3">
      <c r="A1801" s="3"/>
      <c r="B1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1" s="25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26"/>
      <c r="AL1801" s="9"/>
    </row>
    <row r="1802" spans="1:38" x14ac:dyDescent="0.3">
      <c r="A1802" s="3"/>
      <c r="B1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2" s="25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26"/>
      <c r="AL1802" s="9"/>
    </row>
    <row r="1803" spans="1:38" x14ac:dyDescent="0.3">
      <c r="A1803" s="3"/>
      <c r="B1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3" s="25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26"/>
      <c r="AL1803" s="9"/>
    </row>
    <row r="1804" spans="1:38" x14ac:dyDescent="0.3">
      <c r="A1804" s="3"/>
      <c r="B1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4" s="25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26"/>
      <c r="AL1804" s="9"/>
    </row>
    <row r="1805" spans="1:38" x14ac:dyDescent="0.3">
      <c r="A1805" s="3"/>
      <c r="B1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5" s="25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26"/>
      <c r="AL1805" s="9"/>
    </row>
    <row r="1806" spans="1:38" x14ac:dyDescent="0.3">
      <c r="A1806" s="3"/>
      <c r="B1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6" s="25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26"/>
      <c r="AL1806" s="9"/>
    </row>
    <row r="1807" spans="1:38" x14ac:dyDescent="0.3">
      <c r="A1807" s="3"/>
      <c r="B1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7" s="25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26"/>
      <c r="AL1807" s="9"/>
    </row>
    <row r="1808" spans="1:38" x14ac:dyDescent="0.3">
      <c r="A1808" s="3"/>
      <c r="B1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8" s="25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26"/>
      <c r="AL1808" s="9"/>
    </row>
    <row r="1809" spans="1:38" x14ac:dyDescent="0.3">
      <c r="A1809" s="3"/>
      <c r="B1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09" s="25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26"/>
      <c r="AL1809" s="9"/>
    </row>
    <row r="1810" spans="1:38" x14ac:dyDescent="0.3">
      <c r="A1810" s="3"/>
      <c r="B1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0" s="25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26"/>
      <c r="AL1810" s="9"/>
    </row>
    <row r="1811" spans="1:38" x14ac:dyDescent="0.3">
      <c r="A1811" s="3"/>
      <c r="B1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1" s="25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26"/>
      <c r="AL1811" s="9"/>
    </row>
    <row r="1812" spans="1:38" x14ac:dyDescent="0.3">
      <c r="A1812" s="3"/>
      <c r="B1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2" s="25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26"/>
      <c r="AL1812" s="9"/>
    </row>
    <row r="1813" spans="1:38" x14ac:dyDescent="0.3">
      <c r="A1813" s="3"/>
      <c r="B1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3" s="25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26"/>
      <c r="AL1813" s="9"/>
    </row>
    <row r="1814" spans="1:38" x14ac:dyDescent="0.3">
      <c r="A1814" s="3"/>
      <c r="B1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4" s="25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26"/>
      <c r="AL1814" s="9"/>
    </row>
    <row r="1815" spans="1:38" x14ac:dyDescent="0.3">
      <c r="A1815" s="3"/>
      <c r="B1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5" s="25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26"/>
      <c r="AL1815" s="9"/>
    </row>
    <row r="1816" spans="1:38" x14ac:dyDescent="0.3">
      <c r="A1816" s="3"/>
      <c r="B1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6" s="25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26"/>
      <c r="AL1816" s="9"/>
    </row>
    <row r="1817" spans="1:38" x14ac:dyDescent="0.3">
      <c r="A1817" s="3"/>
      <c r="B1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7" s="25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26"/>
      <c r="AL1817" s="9"/>
    </row>
    <row r="1818" spans="1:38" x14ac:dyDescent="0.3">
      <c r="A1818" s="3"/>
      <c r="B1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8" s="25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26"/>
      <c r="AL1818" s="9"/>
    </row>
    <row r="1819" spans="1:38" x14ac:dyDescent="0.3">
      <c r="A1819" s="3"/>
      <c r="B1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19" s="25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26"/>
      <c r="AL1819" s="9"/>
    </row>
    <row r="1820" spans="1:38" x14ac:dyDescent="0.3">
      <c r="A1820" s="3"/>
      <c r="B1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0" s="25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26"/>
      <c r="AL1820" s="9"/>
    </row>
    <row r="1821" spans="1:38" x14ac:dyDescent="0.3">
      <c r="A1821" s="3"/>
      <c r="B1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1" s="25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26"/>
      <c r="AL1821" s="9"/>
    </row>
    <row r="1822" spans="1:38" x14ac:dyDescent="0.3">
      <c r="A1822" s="3"/>
      <c r="B1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2" s="25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26"/>
      <c r="AL1822" s="9"/>
    </row>
    <row r="1823" spans="1:38" x14ac:dyDescent="0.3">
      <c r="A1823" s="3"/>
      <c r="B1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3" s="25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26"/>
      <c r="AL1823" s="9"/>
    </row>
    <row r="1824" spans="1:38" x14ac:dyDescent="0.3">
      <c r="A1824" s="3"/>
      <c r="B1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4" s="25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26"/>
      <c r="AL1824" s="9"/>
    </row>
    <row r="1825" spans="1:38" x14ac:dyDescent="0.3">
      <c r="A1825" s="3"/>
      <c r="B1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5" s="25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26"/>
      <c r="AL1825" s="9"/>
    </row>
    <row r="1826" spans="1:38" x14ac:dyDescent="0.3">
      <c r="A1826" s="3"/>
      <c r="B1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6" s="25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26"/>
      <c r="AL1826" s="9"/>
    </row>
    <row r="1827" spans="1:38" x14ac:dyDescent="0.3">
      <c r="A1827" s="3"/>
      <c r="B1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7" s="25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26"/>
      <c r="AL1827" s="9"/>
    </row>
    <row r="1828" spans="1:38" x14ac:dyDescent="0.3">
      <c r="A1828" s="3"/>
      <c r="B1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8" s="25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26"/>
      <c r="AL1828" s="9"/>
    </row>
    <row r="1829" spans="1:38" x14ac:dyDescent="0.3">
      <c r="A1829" s="3"/>
      <c r="B1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29" s="25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26"/>
      <c r="AL1829" s="9"/>
    </row>
    <row r="1830" spans="1:38" x14ac:dyDescent="0.3">
      <c r="A1830" s="3"/>
      <c r="B1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0" s="25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26"/>
      <c r="AL1830" s="9"/>
    </row>
    <row r="1831" spans="1:38" x14ac:dyDescent="0.3">
      <c r="A1831" s="3"/>
      <c r="B1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1" s="25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26"/>
      <c r="AL1831" s="9"/>
    </row>
    <row r="1832" spans="1:38" x14ac:dyDescent="0.3">
      <c r="A1832" s="3"/>
      <c r="B1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2" s="25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26"/>
      <c r="AL1832" s="9"/>
    </row>
    <row r="1833" spans="1:38" x14ac:dyDescent="0.3">
      <c r="A1833" s="3"/>
      <c r="B1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3" s="25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26"/>
      <c r="AL1833" s="9"/>
    </row>
    <row r="1834" spans="1:38" x14ac:dyDescent="0.3">
      <c r="A1834" s="3"/>
      <c r="B1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4" s="25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26"/>
      <c r="AL1834" s="9"/>
    </row>
    <row r="1835" spans="1:38" x14ac:dyDescent="0.3">
      <c r="A1835" s="3"/>
      <c r="B1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5" s="25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26"/>
      <c r="AL1835" s="9"/>
    </row>
    <row r="1836" spans="1:38" x14ac:dyDescent="0.3">
      <c r="A1836" s="3"/>
      <c r="B1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6" s="25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26"/>
      <c r="AL1836" s="9"/>
    </row>
    <row r="1837" spans="1:38" x14ac:dyDescent="0.3">
      <c r="A1837" s="3"/>
      <c r="B1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7" s="25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26"/>
      <c r="AL1837" s="9"/>
    </row>
    <row r="1838" spans="1:38" x14ac:dyDescent="0.3">
      <c r="A1838" s="3"/>
      <c r="B1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8" s="25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26"/>
      <c r="AL1838" s="9"/>
    </row>
    <row r="1839" spans="1:38" x14ac:dyDescent="0.3">
      <c r="A1839" s="3"/>
      <c r="B1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39" s="25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26"/>
      <c r="AL1839" s="9"/>
    </row>
    <row r="1840" spans="1:38" x14ac:dyDescent="0.3">
      <c r="A1840" s="3"/>
      <c r="B1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0" s="25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26"/>
      <c r="AL1840" s="9"/>
    </row>
    <row r="1841" spans="1:38" x14ac:dyDescent="0.3">
      <c r="A1841" s="3"/>
      <c r="B1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1" s="25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26"/>
      <c r="AL1841" s="9"/>
    </row>
    <row r="1842" spans="1:38" x14ac:dyDescent="0.3">
      <c r="A1842" s="3"/>
      <c r="B1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2" s="25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26"/>
      <c r="AL1842" s="9"/>
    </row>
    <row r="1843" spans="1:38" x14ac:dyDescent="0.3">
      <c r="A1843" s="3"/>
      <c r="B1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3" s="25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26"/>
      <c r="AL1843" s="9"/>
    </row>
    <row r="1844" spans="1:38" x14ac:dyDescent="0.3">
      <c r="A1844" s="3"/>
      <c r="B1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4" s="25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26"/>
      <c r="AL1844" s="9"/>
    </row>
    <row r="1845" spans="1:38" x14ac:dyDescent="0.3">
      <c r="A1845" s="3"/>
      <c r="B1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5" s="25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26"/>
      <c r="AL1845" s="9"/>
    </row>
    <row r="1846" spans="1:38" x14ac:dyDescent="0.3">
      <c r="A1846" s="3"/>
      <c r="B1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6" s="25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26"/>
      <c r="AL1846" s="9"/>
    </row>
    <row r="1847" spans="1:38" x14ac:dyDescent="0.3">
      <c r="A1847" s="3"/>
      <c r="B1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7" s="25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26"/>
      <c r="AL1847" s="9"/>
    </row>
    <row r="1848" spans="1:38" x14ac:dyDescent="0.3">
      <c r="A1848" s="3"/>
      <c r="B1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8" s="25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26"/>
      <c r="AL1848" s="9"/>
    </row>
    <row r="1849" spans="1:38" x14ac:dyDescent="0.3">
      <c r="A1849" s="3"/>
      <c r="B1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49" s="25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26"/>
      <c r="AL1849" s="9"/>
    </row>
    <row r="1850" spans="1:38" x14ac:dyDescent="0.3">
      <c r="A1850" s="3"/>
      <c r="B1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0" s="25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26"/>
      <c r="AL1850" s="9"/>
    </row>
    <row r="1851" spans="1:38" x14ac:dyDescent="0.3">
      <c r="A1851" s="3"/>
      <c r="B1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1" s="25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26"/>
      <c r="AL1851" s="9"/>
    </row>
    <row r="1852" spans="1:38" x14ac:dyDescent="0.3">
      <c r="A1852" s="3"/>
      <c r="B1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2" s="25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26"/>
      <c r="AL1852" s="9"/>
    </row>
    <row r="1853" spans="1:38" x14ac:dyDescent="0.3">
      <c r="A1853" s="3"/>
      <c r="B1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3" s="25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26"/>
      <c r="AL1853" s="9"/>
    </row>
    <row r="1854" spans="1:38" x14ac:dyDescent="0.3">
      <c r="A1854" s="3"/>
      <c r="B1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4" s="25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26"/>
      <c r="AL1854" s="9"/>
    </row>
    <row r="1855" spans="1:38" x14ac:dyDescent="0.3">
      <c r="A1855" s="3"/>
      <c r="B1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5" s="25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26"/>
      <c r="AL1855" s="9"/>
    </row>
    <row r="1856" spans="1:38" x14ac:dyDescent="0.3">
      <c r="A1856" s="3"/>
      <c r="B1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6" s="25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26"/>
      <c r="AL1856" s="9"/>
    </row>
    <row r="1857" spans="1:38" x14ac:dyDescent="0.3">
      <c r="A1857" s="3"/>
      <c r="B1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7" s="25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26"/>
      <c r="AL1857" s="9"/>
    </row>
    <row r="1858" spans="1:38" x14ac:dyDescent="0.3">
      <c r="A1858" s="3"/>
      <c r="B1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8" s="25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26"/>
      <c r="AL1858" s="9"/>
    </row>
    <row r="1859" spans="1:38" x14ac:dyDescent="0.3">
      <c r="A1859" s="3"/>
      <c r="B1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59" s="25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26"/>
      <c r="AL1859" s="9"/>
    </row>
    <row r="1860" spans="1:38" x14ac:dyDescent="0.3">
      <c r="A1860" s="3"/>
      <c r="B1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0" s="25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26"/>
      <c r="AL1860" s="9"/>
    </row>
    <row r="1861" spans="1:38" x14ac:dyDescent="0.3">
      <c r="A1861" s="3"/>
      <c r="B1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1" s="25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26"/>
      <c r="AL1861" s="9"/>
    </row>
    <row r="1862" spans="1:38" x14ac:dyDescent="0.3">
      <c r="A1862" s="3"/>
      <c r="B1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2" s="25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26"/>
      <c r="AL1862" s="9"/>
    </row>
    <row r="1863" spans="1:38" x14ac:dyDescent="0.3">
      <c r="A1863" s="3"/>
      <c r="B1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3" s="25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26"/>
      <c r="AL1863" s="9"/>
    </row>
    <row r="1864" spans="1:38" x14ac:dyDescent="0.3">
      <c r="A1864" s="3"/>
      <c r="B1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4" s="25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26"/>
      <c r="AL1864" s="9"/>
    </row>
    <row r="1865" spans="1:38" x14ac:dyDescent="0.3">
      <c r="A1865" s="3"/>
      <c r="B1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5" s="25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26"/>
      <c r="AL1865" s="9"/>
    </row>
    <row r="1866" spans="1:38" x14ac:dyDescent="0.3">
      <c r="A1866" s="3"/>
      <c r="B1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6" s="25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26"/>
      <c r="AL1866" s="9"/>
    </row>
    <row r="1867" spans="1:38" x14ac:dyDescent="0.3">
      <c r="A1867" s="3"/>
      <c r="B1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7" s="25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26"/>
      <c r="AL1867" s="9"/>
    </row>
    <row r="1868" spans="1:38" x14ac:dyDescent="0.3">
      <c r="A1868" s="3"/>
      <c r="B1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8" s="25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26"/>
      <c r="AL1868" s="9"/>
    </row>
    <row r="1869" spans="1:38" x14ac:dyDescent="0.3">
      <c r="A1869" s="3"/>
      <c r="B1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69" s="25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26"/>
      <c r="AL1869" s="9"/>
    </row>
    <row r="1870" spans="1:38" x14ac:dyDescent="0.3">
      <c r="A1870" s="3"/>
      <c r="B1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0" s="25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26"/>
      <c r="AL1870" s="9"/>
    </row>
    <row r="1871" spans="1:38" x14ac:dyDescent="0.3">
      <c r="A1871" s="3"/>
      <c r="B1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1" s="25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26"/>
      <c r="AL1871" s="9"/>
    </row>
    <row r="1872" spans="1:38" x14ac:dyDescent="0.3">
      <c r="A1872" s="3"/>
      <c r="B1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2" s="25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26"/>
      <c r="AL1872" s="9"/>
    </row>
    <row r="1873" spans="1:38" x14ac:dyDescent="0.3">
      <c r="A1873" s="3"/>
      <c r="B1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3" s="25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26"/>
      <c r="AL1873" s="9"/>
    </row>
    <row r="1874" spans="1:38" x14ac:dyDescent="0.3">
      <c r="A1874" s="3"/>
      <c r="B1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4" s="25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26"/>
      <c r="AL1874" s="9"/>
    </row>
    <row r="1875" spans="1:38" x14ac:dyDescent="0.3">
      <c r="A1875" s="3"/>
      <c r="B1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5" s="25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26"/>
      <c r="AL1875" s="9"/>
    </row>
    <row r="1876" spans="1:38" x14ac:dyDescent="0.3">
      <c r="A1876" s="3"/>
      <c r="B1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6" s="25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26"/>
      <c r="AL1876" s="9"/>
    </row>
    <row r="1877" spans="1:38" x14ac:dyDescent="0.3">
      <c r="A1877" s="3"/>
      <c r="B1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7" s="25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26"/>
      <c r="AL1877" s="9"/>
    </row>
    <row r="1878" spans="1:38" x14ac:dyDescent="0.3">
      <c r="A1878" s="3"/>
      <c r="B1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8" s="25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26"/>
      <c r="AL1878" s="9"/>
    </row>
    <row r="1879" spans="1:38" x14ac:dyDescent="0.3">
      <c r="A1879" s="3"/>
      <c r="B1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79" s="25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26"/>
      <c r="AL1879" s="9"/>
    </row>
    <row r="1880" spans="1:38" x14ac:dyDescent="0.3">
      <c r="A1880" s="3"/>
      <c r="B1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0" s="25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26"/>
      <c r="AL1880" s="9"/>
    </row>
    <row r="1881" spans="1:38" x14ac:dyDescent="0.3">
      <c r="A1881" s="3"/>
      <c r="B1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1" s="25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26"/>
      <c r="AL1881" s="9"/>
    </row>
    <row r="1882" spans="1:38" x14ac:dyDescent="0.3">
      <c r="A1882" s="3"/>
      <c r="B1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2" s="25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26"/>
      <c r="AL1882" s="9"/>
    </row>
    <row r="1883" spans="1:38" x14ac:dyDescent="0.3">
      <c r="A1883" s="3"/>
      <c r="B1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3" s="25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26"/>
      <c r="AL1883" s="9"/>
    </row>
    <row r="1884" spans="1:38" x14ac:dyDescent="0.3">
      <c r="A1884" s="3"/>
      <c r="B1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4" s="25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26"/>
      <c r="AL1884" s="9"/>
    </row>
    <row r="1885" spans="1:38" x14ac:dyDescent="0.3">
      <c r="A1885" s="3"/>
      <c r="B1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5" s="25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26"/>
      <c r="AL1885" s="9"/>
    </row>
    <row r="1886" spans="1:38" x14ac:dyDescent="0.3">
      <c r="A1886" s="3"/>
      <c r="B1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6" s="25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26"/>
      <c r="AL1886" s="9"/>
    </row>
    <row r="1887" spans="1:38" x14ac:dyDescent="0.3">
      <c r="A1887" s="3"/>
      <c r="B1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7" s="25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26"/>
      <c r="AL1887" s="9"/>
    </row>
    <row r="1888" spans="1:38" x14ac:dyDescent="0.3">
      <c r="A1888" s="3"/>
      <c r="B1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8" s="25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26"/>
      <c r="AL1888" s="9"/>
    </row>
    <row r="1889" spans="1:38" x14ac:dyDescent="0.3">
      <c r="A1889" s="3"/>
      <c r="B1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89" s="25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26"/>
      <c r="AL1889" s="9"/>
    </row>
    <row r="1890" spans="1:38" x14ac:dyDescent="0.3">
      <c r="A1890" s="3"/>
      <c r="B1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0" s="25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26"/>
      <c r="AL1890" s="9"/>
    </row>
    <row r="1891" spans="1:38" x14ac:dyDescent="0.3">
      <c r="A1891" s="3"/>
      <c r="B1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1" s="25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26"/>
      <c r="AL1891" s="9"/>
    </row>
    <row r="1892" spans="1:38" x14ac:dyDescent="0.3">
      <c r="A1892" s="3"/>
      <c r="B1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2" s="25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26"/>
      <c r="AL1892" s="9"/>
    </row>
    <row r="1893" spans="1:38" x14ac:dyDescent="0.3">
      <c r="A1893" s="3"/>
      <c r="B1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3" s="25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26"/>
      <c r="AL1893" s="9"/>
    </row>
    <row r="1894" spans="1:38" x14ac:dyDescent="0.3">
      <c r="A1894" s="3"/>
      <c r="B1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4" s="25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26"/>
      <c r="AL1894" s="9"/>
    </row>
    <row r="1895" spans="1:38" x14ac:dyDescent="0.3">
      <c r="A1895" s="3"/>
      <c r="B1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5" s="25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26"/>
      <c r="AL1895" s="9"/>
    </row>
    <row r="1896" spans="1:38" x14ac:dyDescent="0.3">
      <c r="A1896" s="3"/>
      <c r="B1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6" s="25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26"/>
      <c r="AL1896" s="9"/>
    </row>
    <row r="1897" spans="1:38" x14ac:dyDescent="0.3">
      <c r="A1897" s="3"/>
      <c r="B1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7" s="25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26"/>
      <c r="AL1897" s="9"/>
    </row>
    <row r="1898" spans="1:38" x14ac:dyDescent="0.3">
      <c r="A1898" s="3"/>
      <c r="B1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8" s="25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26"/>
      <c r="AL1898" s="9"/>
    </row>
    <row r="1899" spans="1:38" x14ac:dyDescent="0.3">
      <c r="A1899" s="3"/>
      <c r="B1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899" s="25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26"/>
      <c r="AL1899" s="9"/>
    </row>
    <row r="1900" spans="1:38" x14ac:dyDescent="0.3">
      <c r="A1900" s="3"/>
      <c r="B1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0" s="25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26"/>
      <c r="AL1900" s="9"/>
    </row>
    <row r="1901" spans="1:38" x14ac:dyDescent="0.3">
      <c r="A1901" s="3"/>
      <c r="B1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1" s="25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26"/>
      <c r="AL1901" s="9"/>
    </row>
    <row r="1902" spans="1:38" x14ac:dyDescent="0.3">
      <c r="A1902" s="3"/>
      <c r="B1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2" s="25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26"/>
      <c r="AL1902" s="9"/>
    </row>
    <row r="1903" spans="1:38" x14ac:dyDescent="0.3">
      <c r="A1903" s="3"/>
      <c r="B1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3" s="25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26"/>
      <c r="AL1903" s="9"/>
    </row>
    <row r="1904" spans="1:38" x14ac:dyDescent="0.3">
      <c r="A1904" s="3"/>
      <c r="B1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4" s="25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26"/>
      <c r="AL1904" s="9"/>
    </row>
    <row r="1905" spans="1:38" x14ac:dyDescent="0.3">
      <c r="A1905" s="3"/>
      <c r="B1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5" s="25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26"/>
      <c r="AL1905" s="9"/>
    </row>
    <row r="1906" spans="1:38" x14ac:dyDescent="0.3">
      <c r="A1906" s="3"/>
      <c r="B1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6" s="25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26"/>
      <c r="AL1906" s="9"/>
    </row>
    <row r="1907" spans="1:38" x14ac:dyDescent="0.3">
      <c r="A1907" s="3"/>
      <c r="B1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7" s="25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26"/>
      <c r="AL1907" s="9"/>
    </row>
    <row r="1908" spans="1:38" x14ac:dyDescent="0.3">
      <c r="A1908" s="3"/>
      <c r="B1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8" s="25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26"/>
      <c r="AL1908" s="9"/>
    </row>
    <row r="1909" spans="1:38" x14ac:dyDescent="0.3">
      <c r="A1909" s="3"/>
      <c r="B1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09" s="25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26"/>
      <c r="AL1909" s="9"/>
    </row>
    <row r="1910" spans="1:38" x14ac:dyDescent="0.3">
      <c r="A1910" s="3"/>
      <c r="B1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0" s="25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26"/>
      <c r="AL1910" s="9"/>
    </row>
    <row r="1911" spans="1:38" x14ac:dyDescent="0.3">
      <c r="A1911" s="3"/>
      <c r="B1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1" s="25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26"/>
      <c r="AL1911" s="9"/>
    </row>
    <row r="1912" spans="1:38" x14ac:dyDescent="0.3">
      <c r="A1912" s="3"/>
      <c r="B1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2" s="25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26"/>
      <c r="AL1912" s="9"/>
    </row>
    <row r="1913" spans="1:38" x14ac:dyDescent="0.3">
      <c r="A1913" s="3"/>
      <c r="B1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3" s="25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26"/>
      <c r="AL1913" s="9"/>
    </row>
    <row r="1914" spans="1:38" x14ac:dyDescent="0.3">
      <c r="A1914" s="3"/>
      <c r="B1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4" s="25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26"/>
      <c r="AL1914" s="9"/>
    </row>
    <row r="1915" spans="1:38" x14ac:dyDescent="0.3">
      <c r="A1915" s="3"/>
      <c r="B1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5" s="25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26"/>
      <c r="AL1915" s="9"/>
    </row>
    <row r="1916" spans="1:38" x14ac:dyDescent="0.3">
      <c r="A1916" s="3"/>
      <c r="B1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6" s="25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26"/>
      <c r="AL1916" s="9"/>
    </row>
    <row r="1917" spans="1:38" x14ac:dyDescent="0.3">
      <c r="A1917" s="3"/>
      <c r="B1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7" s="25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26"/>
      <c r="AL1917" s="9"/>
    </row>
    <row r="1918" spans="1:38" x14ac:dyDescent="0.3">
      <c r="A1918" s="3"/>
      <c r="B1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8" s="25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26"/>
      <c r="AL1918" s="9"/>
    </row>
    <row r="1919" spans="1:38" x14ac:dyDescent="0.3">
      <c r="A1919" s="3"/>
      <c r="B1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19" s="25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26"/>
      <c r="AL1919" s="9"/>
    </row>
    <row r="1920" spans="1:38" x14ac:dyDescent="0.3">
      <c r="A1920" s="3"/>
      <c r="B1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0" s="25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26"/>
      <c r="AL1920" s="9"/>
    </row>
    <row r="1921" spans="1:38" x14ac:dyDescent="0.3">
      <c r="A1921" s="3"/>
      <c r="B1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1" s="25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26"/>
      <c r="AL1921" s="9"/>
    </row>
    <row r="1922" spans="1:38" x14ac:dyDescent="0.3">
      <c r="A1922" s="3"/>
      <c r="B1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2" s="25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26"/>
      <c r="AL1922" s="9"/>
    </row>
    <row r="1923" spans="1:38" x14ac:dyDescent="0.3">
      <c r="A1923" s="3"/>
      <c r="B1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3" s="25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26"/>
      <c r="AL1923" s="9"/>
    </row>
    <row r="1924" spans="1:38" x14ac:dyDescent="0.3">
      <c r="A1924" s="3"/>
      <c r="B1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4" s="25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26"/>
      <c r="AL1924" s="9"/>
    </row>
    <row r="1925" spans="1:38" x14ac:dyDescent="0.3">
      <c r="A1925" s="3"/>
      <c r="B1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5" s="25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26"/>
      <c r="AL1925" s="9"/>
    </row>
    <row r="1926" spans="1:38" x14ac:dyDescent="0.3">
      <c r="A1926" s="3"/>
      <c r="B1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6" s="25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26"/>
      <c r="AL1926" s="9"/>
    </row>
    <row r="1927" spans="1:38" x14ac:dyDescent="0.3">
      <c r="A1927" s="3"/>
      <c r="B1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7" s="25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26"/>
      <c r="AL1927" s="9"/>
    </row>
    <row r="1928" spans="1:38" x14ac:dyDescent="0.3">
      <c r="A1928" s="3"/>
      <c r="B1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8" s="25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26"/>
      <c r="AL1928" s="9"/>
    </row>
    <row r="1929" spans="1:38" x14ac:dyDescent="0.3">
      <c r="A1929" s="3"/>
      <c r="B1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29" s="25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26"/>
      <c r="AL1929" s="9"/>
    </row>
    <row r="1930" spans="1:38" x14ac:dyDescent="0.3">
      <c r="A1930" s="3"/>
      <c r="B1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0" s="25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26"/>
      <c r="AL1930" s="9"/>
    </row>
    <row r="1931" spans="1:38" x14ac:dyDescent="0.3">
      <c r="A1931" s="3"/>
      <c r="B1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1" s="25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26"/>
      <c r="AL1931" s="9"/>
    </row>
    <row r="1932" spans="1:38" x14ac:dyDescent="0.3">
      <c r="A1932" s="3"/>
      <c r="B1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2" s="25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26"/>
      <c r="AL1932" s="9"/>
    </row>
    <row r="1933" spans="1:38" x14ac:dyDescent="0.3">
      <c r="A1933" s="3"/>
      <c r="B1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3" s="25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26"/>
      <c r="AL1933" s="9"/>
    </row>
    <row r="1934" spans="1:38" x14ac:dyDescent="0.3">
      <c r="A1934" s="3"/>
      <c r="B1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4" s="25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26"/>
      <c r="AL1934" s="9"/>
    </row>
    <row r="1935" spans="1:38" x14ac:dyDescent="0.3">
      <c r="A1935" s="3"/>
      <c r="B1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5" s="25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26"/>
      <c r="AL1935" s="9"/>
    </row>
    <row r="1936" spans="1:38" x14ac:dyDescent="0.3">
      <c r="A1936" s="3"/>
      <c r="B1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6" s="25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26"/>
      <c r="AL1936" s="9"/>
    </row>
    <row r="1937" spans="1:38" x14ac:dyDescent="0.3">
      <c r="A1937" s="3"/>
      <c r="B1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7" s="25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26"/>
      <c r="AL1937" s="9"/>
    </row>
    <row r="1938" spans="1:38" x14ac:dyDescent="0.3">
      <c r="A1938" s="3"/>
      <c r="B1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8" s="25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26"/>
      <c r="AL1938" s="9"/>
    </row>
    <row r="1939" spans="1:38" x14ac:dyDescent="0.3">
      <c r="A1939" s="3"/>
      <c r="B1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39" s="25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26"/>
      <c r="AL1939" s="9"/>
    </row>
    <row r="1940" spans="1:38" x14ac:dyDescent="0.3">
      <c r="A1940" s="3"/>
      <c r="B1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0" s="25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26"/>
      <c r="AL1940" s="9"/>
    </row>
    <row r="1941" spans="1:38" x14ac:dyDescent="0.3">
      <c r="A1941" s="3"/>
      <c r="B1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1" s="25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26"/>
      <c r="AL1941" s="9"/>
    </row>
    <row r="1942" spans="1:38" x14ac:dyDescent="0.3">
      <c r="A1942" s="3"/>
      <c r="B1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2" s="25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26"/>
      <c r="AL1942" s="9"/>
    </row>
    <row r="1943" spans="1:38" x14ac:dyDescent="0.3">
      <c r="A1943" s="3"/>
      <c r="B1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3" s="25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26"/>
      <c r="AL1943" s="9"/>
    </row>
    <row r="1944" spans="1:38" x14ac:dyDescent="0.3">
      <c r="A1944" s="3"/>
      <c r="B1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4" s="25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26"/>
      <c r="AL1944" s="9"/>
    </row>
    <row r="1945" spans="1:38" x14ac:dyDescent="0.3">
      <c r="A1945" s="3"/>
      <c r="B1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5" s="25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26"/>
      <c r="AL1945" s="9"/>
    </row>
    <row r="1946" spans="1:38" x14ac:dyDescent="0.3">
      <c r="A1946" s="3"/>
      <c r="B1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6" s="25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26"/>
      <c r="AL1946" s="9"/>
    </row>
    <row r="1947" spans="1:38" x14ac:dyDescent="0.3">
      <c r="A1947" s="3"/>
      <c r="B1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7" s="25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26"/>
      <c r="AL1947" s="9"/>
    </row>
    <row r="1948" spans="1:38" x14ac:dyDescent="0.3">
      <c r="A1948" s="3"/>
      <c r="B1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8" s="25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26"/>
      <c r="AL1948" s="9"/>
    </row>
    <row r="1949" spans="1:38" x14ac:dyDescent="0.3">
      <c r="A1949" s="3"/>
      <c r="B1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49" s="25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26"/>
      <c r="AL1949" s="9"/>
    </row>
    <row r="1950" spans="1:38" x14ac:dyDescent="0.3">
      <c r="A1950" s="3"/>
      <c r="B1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0" s="25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26"/>
      <c r="AL1950" s="9"/>
    </row>
    <row r="1951" spans="1:38" x14ac:dyDescent="0.3">
      <c r="A1951" s="3"/>
      <c r="B1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1" s="25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26"/>
      <c r="AL1951" s="9"/>
    </row>
    <row r="1952" spans="1:38" x14ac:dyDescent="0.3">
      <c r="A1952" s="3"/>
      <c r="B1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2" s="25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26"/>
      <c r="AL1952" s="9"/>
    </row>
    <row r="1953" spans="1:38" x14ac:dyDescent="0.3">
      <c r="A1953" s="3"/>
      <c r="B1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3" s="25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26"/>
      <c r="AL1953" s="9"/>
    </row>
    <row r="1954" spans="1:38" x14ac:dyDescent="0.3">
      <c r="A1954" s="3"/>
      <c r="B1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4" s="25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26"/>
      <c r="AL1954" s="9"/>
    </row>
    <row r="1955" spans="1:38" x14ac:dyDescent="0.3">
      <c r="A1955" s="3"/>
      <c r="B1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5" s="25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26"/>
      <c r="AL1955" s="9"/>
    </row>
    <row r="1956" spans="1:38" x14ac:dyDescent="0.3">
      <c r="A1956" s="3"/>
      <c r="B1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6" s="25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26"/>
      <c r="AL1956" s="9"/>
    </row>
    <row r="1957" spans="1:38" x14ac:dyDescent="0.3">
      <c r="A1957" s="3"/>
      <c r="B1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7" s="25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26"/>
      <c r="AL1957" s="9"/>
    </row>
    <row r="1958" spans="1:38" x14ac:dyDescent="0.3">
      <c r="A1958" s="3"/>
      <c r="B1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8" s="25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26"/>
      <c r="AL1958" s="9"/>
    </row>
    <row r="1959" spans="1:38" x14ac:dyDescent="0.3">
      <c r="A1959" s="3"/>
      <c r="B1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59" s="25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26"/>
      <c r="AL1959" s="9"/>
    </row>
    <row r="1960" spans="1:38" x14ac:dyDescent="0.3">
      <c r="A1960" s="3"/>
      <c r="B1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0" s="25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26"/>
      <c r="AL1960" s="9"/>
    </row>
    <row r="1961" spans="1:38" x14ac:dyDescent="0.3">
      <c r="A1961" s="3"/>
      <c r="B1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1" s="25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26"/>
      <c r="AL1961" s="9"/>
    </row>
    <row r="1962" spans="1:38" x14ac:dyDescent="0.3">
      <c r="A1962" s="3"/>
      <c r="B1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2" s="25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26"/>
      <c r="AL1962" s="9"/>
    </row>
    <row r="1963" spans="1:38" x14ac:dyDescent="0.3">
      <c r="A1963" s="3"/>
      <c r="B1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3" s="25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26"/>
      <c r="AL1963" s="9"/>
    </row>
    <row r="1964" spans="1:38" x14ac:dyDescent="0.3">
      <c r="A1964" s="3"/>
      <c r="B1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4" s="25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26"/>
      <c r="AL1964" s="9"/>
    </row>
    <row r="1965" spans="1:38" x14ac:dyDescent="0.3">
      <c r="A1965" s="3"/>
      <c r="B1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5" s="25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26"/>
      <c r="AL1965" s="9"/>
    </row>
    <row r="1966" spans="1:38" x14ac:dyDescent="0.3">
      <c r="A1966" s="3"/>
      <c r="B1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6" s="25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26"/>
      <c r="AL1966" s="9"/>
    </row>
    <row r="1967" spans="1:38" x14ac:dyDescent="0.3">
      <c r="A1967" s="3"/>
      <c r="B1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7" s="25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26"/>
      <c r="AL1967" s="9"/>
    </row>
    <row r="1968" spans="1:38" x14ac:dyDescent="0.3">
      <c r="A1968" s="3"/>
      <c r="B1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8" s="25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26"/>
      <c r="AL1968" s="9"/>
    </row>
    <row r="1969" spans="1:38" x14ac:dyDescent="0.3">
      <c r="A1969" s="3"/>
      <c r="B1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69" s="25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26"/>
      <c r="AL1969" s="9"/>
    </row>
    <row r="1970" spans="1:38" x14ac:dyDescent="0.3">
      <c r="A1970" s="3"/>
      <c r="B1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0" s="25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26"/>
      <c r="AL1970" s="9"/>
    </row>
    <row r="1971" spans="1:38" x14ac:dyDescent="0.3">
      <c r="A1971" s="3"/>
      <c r="B1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1" s="25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26"/>
      <c r="AL1971" s="9"/>
    </row>
    <row r="1972" spans="1:38" x14ac:dyDescent="0.3">
      <c r="A1972" s="3"/>
      <c r="B1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2" s="25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26"/>
      <c r="AL1972" s="9"/>
    </row>
    <row r="1973" spans="1:38" x14ac:dyDescent="0.3">
      <c r="A1973" s="3"/>
      <c r="B1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3" s="25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26"/>
      <c r="AL1973" s="9"/>
    </row>
    <row r="1974" spans="1:38" x14ac:dyDescent="0.3">
      <c r="A1974" s="3"/>
      <c r="B1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4" s="25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26"/>
      <c r="AL1974" s="9"/>
    </row>
    <row r="1975" spans="1:38" x14ac:dyDescent="0.3">
      <c r="A1975" s="3"/>
      <c r="B1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5" s="25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26"/>
      <c r="AL1975" s="9"/>
    </row>
    <row r="1976" spans="1:38" x14ac:dyDescent="0.3">
      <c r="A1976" s="3"/>
      <c r="B1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6" s="25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26"/>
      <c r="AL1976" s="9"/>
    </row>
    <row r="1977" spans="1:38" x14ac:dyDescent="0.3">
      <c r="A1977" s="3"/>
      <c r="B1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7" s="25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26"/>
      <c r="AL1977" s="9"/>
    </row>
    <row r="1978" spans="1:38" x14ac:dyDescent="0.3">
      <c r="A1978" s="3"/>
      <c r="B1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8" s="25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26"/>
      <c r="AL1978" s="9"/>
    </row>
    <row r="1979" spans="1:38" x14ac:dyDescent="0.3">
      <c r="A1979" s="3"/>
      <c r="B1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79" s="25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26"/>
      <c r="AL1979" s="9"/>
    </row>
    <row r="1980" spans="1:38" x14ac:dyDescent="0.3">
      <c r="A1980" s="3"/>
      <c r="B1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0" s="25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26"/>
      <c r="AL1980" s="9"/>
    </row>
    <row r="1981" spans="1:38" x14ac:dyDescent="0.3">
      <c r="A1981" s="3"/>
      <c r="B1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1" s="25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26"/>
      <c r="AL1981" s="9"/>
    </row>
    <row r="1982" spans="1:38" x14ac:dyDescent="0.3">
      <c r="A1982" s="3"/>
      <c r="B1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2" s="25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26"/>
      <c r="AL1982" s="9"/>
    </row>
    <row r="1983" spans="1:38" x14ac:dyDescent="0.3">
      <c r="A1983" s="3"/>
      <c r="B1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3" s="25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26"/>
      <c r="AL1983" s="9"/>
    </row>
    <row r="1984" spans="1:38" x14ac:dyDescent="0.3">
      <c r="A1984" s="3"/>
      <c r="B1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4" s="25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26"/>
      <c r="AL1984" s="9"/>
    </row>
    <row r="1985" spans="1:38" x14ac:dyDescent="0.3">
      <c r="A1985" s="3"/>
      <c r="B1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5" s="25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26"/>
      <c r="AL1985" s="9"/>
    </row>
    <row r="1986" spans="1:38" x14ac:dyDescent="0.3">
      <c r="A1986" s="3"/>
      <c r="B1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6" s="25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26"/>
      <c r="AL1986" s="9"/>
    </row>
    <row r="1987" spans="1:38" x14ac:dyDescent="0.3">
      <c r="A1987" s="3"/>
      <c r="B1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7" s="25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26"/>
      <c r="AL1987" s="9"/>
    </row>
    <row r="1988" spans="1:38" x14ac:dyDescent="0.3">
      <c r="A1988" s="3"/>
      <c r="B1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8" s="25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26"/>
      <c r="AL1988" s="9"/>
    </row>
    <row r="1989" spans="1:38" x14ac:dyDescent="0.3">
      <c r="A1989" s="3"/>
      <c r="B1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89" s="25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26"/>
      <c r="AL1989" s="9"/>
    </row>
    <row r="1990" spans="1:38" x14ac:dyDescent="0.3">
      <c r="A1990" s="3"/>
      <c r="B1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0" s="25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26"/>
      <c r="AL1990" s="9"/>
    </row>
    <row r="1991" spans="1:38" x14ac:dyDescent="0.3">
      <c r="A1991" s="3"/>
      <c r="B1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1" s="25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26"/>
      <c r="AL1991" s="9"/>
    </row>
    <row r="1992" spans="1:38" x14ac:dyDescent="0.3">
      <c r="A1992" s="3"/>
      <c r="B1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2" s="25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26"/>
      <c r="AL1992" s="9"/>
    </row>
    <row r="1993" spans="1:38" x14ac:dyDescent="0.3">
      <c r="A1993" s="3"/>
      <c r="B1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3" s="25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26"/>
      <c r="AL1993" s="9"/>
    </row>
    <row r="1994" spans="1:38" x14ac:dyDescent="0.3">
      <c r="A1994" s="3"/>
      <c r="B1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4" s="25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26"/>
      <c r="AL1994" s="9"/>
    </row>
    <row r="1995" spans="1:38" x14ac:dyDescent="0.3">
      <c r="A1995" s="3"/>
      <c r="B1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5" s="25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26"/>
      <c r="AL1995" s="9"/>
    </row>
    <row r="1996" spans="1:38" x14ac:dyDescent="0.3">
      <c r="A1996" s="3"/>
      <c r="B1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6" s="25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26"/>
      <c r="AL1996" s="9"/>
    </row>
    <row r="1997" spans="1:38" x14ac:dyDescent="0.3">
      <c r="A1997" s="3"/>
      <c r="B1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7" s="25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26"/>
      <c r="AL1997" s="9"/>
    </row>
    <row r="1998" spans="1:38" x14ac:dyDescent="0.3">
      <c r="A1998" s="3"/>
      <c r="B1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8" s="25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26"/>
      <c r="AL1998" s="9"/>
    </row>
    <row r="1999" spans="1:38" x14ac:dyDescent="0.3">
      <c r="A1999" s="3"/>
      <c r="B1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1999" s="25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26"/>
      <c r="AL1999" s="9"/>
    </row>
    <row r="2000" spans="1:38" x14ac:dyDescent="0.3">
      <c r="A2000" s="3"/>
      <c r="B2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0" s="25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26"/>
      <c r="AL2000" s="9"/>
    </row>
    <row r="2001" spans="1:38" x14ac:dyDescent="0.3">
      <c r="A2001" s="3"/>
      <c r="B2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1" s="25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26"/>
      <c r="AL2001" s="9"/>
    </row>
    <row r="2002" spans="1:38" x14ac:dyDescent="0.3">
      <c r="A2002" s="3"/>
      <c r="B2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2" s="25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26"/>
      <c r="AL2002" s="9"/>
    </row>
    <row r="2003" spans="1:38" x14ac:dyDescent="0.3">
      <c r="A2003" s="3"/>
      <c r="B2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3" s="25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26"/>
      <c r="AL2003" s="9"/>
    </row>
    <row r="2004" spans="1:38" x14ac:dyDescent="0.3">
      <c r="A2004" s="3"/>
      <c r="B2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4" s="25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26"/>
      <c r="AL2004" s="9"/>
    </row>
    <row r="2005" spans="1:38" x14ac:dyDescent="0.3">
      <c r="A2005" s="3"/>
      <c r="B2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5" s="25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26"/>
      <c r="AL2005" s="9"/>
    </row>
    <row r="2006" spans="1:38" x14ac:dyDescent="0.3">
      <c r="A2006" s="3"/>
      <c r="B2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6" s="25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26"/>
      <c r="AL2006" s="9"/>
    </row>
    <row r="2007" spans="1:38" x14ac:dyDescent="0.3">
      <c r="A2007" s="3"/>
      <c r="B2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7" s="25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26"/>
      <c r="AL2007" s="9"/>
    </row>
    <row r="2008" spans="1:38" x14ac:dyDescent="0.3">
      <c r="A2008" s="3"/>
      <c r="B2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8" s="25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26"/>
      <c r="AL2008" s="9"/>
    </row>
    <row r="2009" spans="1:38" x14ac:dyDescent="0.3">
      <c r="A2009" s="3"/>
      <c r="B2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09" s="25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26"/>
      <c r="AL2009" s="9"/>
    </row>
    <row r="2010" spans="1:38" x14ac:dyDescent="0.3">
      <c r="A2010" s="3"/>
      <c r="B2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0" s="25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26"/>
      <c r="AL2010" s="9"/>
    </row>
    <row r="2011" spans="1:38" x14ac:dyDescent="0.3">
      <c r="A2011" s="3"/>
      <c r="B2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1" s="25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26"/>
      <c r="AL2011" s="9"/>
    </row>
    <row r="2012" spans="1:38" x14ac:dyDescent="0.3">
      <c r="A2012" s="3"/>
      <c r="B2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2" s="25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26"/>
      <c r="AL2012" s="9"/>
    </row>
    <row r="2013" spans="1:38" x14ac:dyDescent="0.3">
      <c r="A2013" s="3"/>
      <c r="B2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3" s="25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26"/>
      <c r="AL2013" s="9"/>
    </row>
    <row r="2014" spans="1:38" x14ac:dyDescent="0.3">
      <c r="A2014" s="3"/>
      <c r="B2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4" s="25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26"/>
      <c r="AL2014" s="9"/>
    </row>
    <row r="2015" spans="1:38" x14ac:dyDescent="0.3">
      <c r="A2015" s="3"/>
      <c r="B2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5" s="25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26"/>
      <c r="AL2015" s="9"/>
    </row>
    <row r="2016" spans="1:38" x14ac:dyDescent="0.3">
      <c r="A2016" s="3"/>
      <c r="B2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6" s="25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26"/>
      <c r="AL2016" s="9"/>
    </row>
    <row r="2017" spans="1:38" x14ac:dyDescent="0.3">
      <c r="A2017" s="3"/>
      <c r="B2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7" s="25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26"/>
      <c r="AL2017" s="9"/>
    </row>
    <row r="2018" spans="1:38" x14ac:dyDescent="0.3">
      <c r="A2018" s="3"/>
      <c r="B2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8" s="25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26"/>
      <c r="AL2018" s="9"/>
    </row>
    <row r="2019" spans="1:38" x14ac:dyDescent="0.3">
      <c r="A2019" s="3"/>
      <c r="B2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19" s="25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26"/>
      <c r="AL2019" s="9"/>
    </row>
    <row r="2020" spans="1:38" x14ac:dyDescent="0.3">
      <c r="A2020" s="3"/>
      <c r="B2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0" s="25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26"/>
      <c r="AL2020" s="9"/>
    </row>
    <row r="2021" spans="1:38" x14ac:dyDescent="0.3">
      <c r="A2021" s="3"/>
      <c r="B2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1" s="25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26"/>
      <c r="AL2021" s="9"/>
    </row>
    <row r="2022" spans="1:38" x14ac:dyDescent="0.3">
      <c r="A2022" s="3"/>
      <c r="B2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2" s="25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26"/>
      <c r="AL2022" s="9"/>
    </row>
    <row r="2023" spans="1:38" x14ac:dyDescent="0.3">
      <c r="A2023" s="3"/>
      <c r="B2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3" s="25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26"/>
      <c r="AL2023" s="9"/>
    </row>
    <row r="2024" spans="1:38" x14ac:dyDescent="0.3">
      <c r="A2024" s="3"/>
      <c r="B2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4" s="25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26"/>
      <c r="AL2024" s="9"/>
    </row>
    <row r="2025" spans="1:38" x14ac:dyDescent="0.3">
      <c r="A2025" s="3"/>
      <c r="B2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5" s="25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26"/>
      <c r="AL2025" s="9"/>
    </row>
    <row r="2026" spans="1:38" x14ac:dyDescent="0.3">
      <c r="A2026" s="3"/>
      <c r="B2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6" s="25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26"/>
      <c r="AL2026" s="9"/>
    </row>
    <row r="2027" spans="1:38" x14ac:dyDescent="0.3">
      <c r="A2027" s="3"/>
      <c r="B2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7" s="25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26"/>
      <c r="AL2027" s="9"/>
    </row>
    <row r="2028" spans="1:38" x14ac:dyDescent="0.3">
      <c r="A2028" s="3"/>
      <c r="B2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8" s="25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26"/>
      <c r="AL2028" s="9"/>
    </row>
    <row r="2029" spans="1:38" x14ac:dyDescent="0.3">
      <c r="A2029" s="3"/>
      <c r="B2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29" s="25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26"/>
      <c r="AL2029" s="9"/>
    </row>
    <row r="2030" spans="1:38" x14ac:dyDescent="0.3">
      <c r="A2030" s="3"/>
      <c r="B2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0" s="25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26"/>
      <c r="AL2030" s="9"/>
    </row>
    <row r="2031" spans="1:38" x14ac:dyDescent="0.3">
      <c r="A2031" s="3"/>
      <c r="B2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1" s="25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26"/>
      <c r="AL2031" s="9"/>
    </row>
    <row r="2032" spans="1:38" x14ac:dyDescent="0.3">
      <c r="A2032" s="3"/>
      <c r="B2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2" s="25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26"/>
      <c r="AL2032" s="9"/>
    </row>
    <row r="2033" spans="1:38" x14ac:dyDescent="0.3">
      <c r="A2033" s="3"/>
      <c r="B2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3" s="25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26"/>
      <c r="AL2033" s="9"/>
    </row>
    <row r="2034" spans="1:38" x14ac:dyDescent="0.3">
      <c r="A2034" s="3"/>
      <c r="B2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4" s="25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26"/>
      <c r="AL2034" s="9"/>
    </row>
    <row r="2035" spans="1:38" x14ac:dyDescent="0.3">
      <c r="A2035" s="3"/>
      <c r="B2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5" s="25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26"/>
      <c r="AL2035" s="9"/>
    </row>
    <row r="2036" spans="1:38" x14ac:dyDescent="0.3">
      <c r="A2036" s="3"/>
      <c r="B2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6" s="25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26"/>
      <c r="AL2036" s="9"/>
    </row>
    <row r="2037" spans="1:38" x14ac:dyDescent="0.3">
      <c r="A2037" s="3"/>
      <c r="B2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7" s="25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26"/>
      <c r="AL2037" s="9"/>
    </row>
    <row r="2038" spans="1:38" x14ac:dyDescent="0.3">
      <c r="A2038" s="3"/>
      <c r="B2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8" s="25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26"/>
      <c r="AL2038" s="9"/>
    </row>
    <row r="2039" spans="1:38" x14ac:dyDescent="0.3">
      <c r="A2039" s="3"/>
      <c r="B2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39" s="25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26"/>
      <c r="AL2039" s="9"/>
    </row>
    <row r="2040" spans="1:38" x14ac:dyDescent="0.3">
      <c r="A2040" s="3"/>
      <c r="B2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0" s="25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26"/>
      <c r="AL2040" s="9"/>
    </row>
    <row r="2041" spans="1:38" x14ac:dyDescent="0.3">
      <c r="A2041" s="3"/>
      <c r="B2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1" s="25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26"/>
      <c r="AL2041" s="9"/>
    </row>
    <row r="2042" spans="1:38" x14ac:dyDescent="0.3">
      <c r="A2042" s="3"/>
      <c r="B2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2" s="25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26"/>
      <c r="AL2042" s="9"/>
    </row>
    <row r="2043" spans="1:38" x14ac:dyDescent="0.3">
      <c r="A2043" s="3"/>
      <c r="B2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3" s="25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26"/>
      <c r="AL2043" s="9"/>
    </row>
    <row r="2044" spans="1:38" x14ac:dyDescent="0.3">
      <c r="A2044" s="3"/>
      <c r="B2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4" s="25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26"/>
      <c r="AL2044" s="9"/>
    </row>
    <row r="2045" spans="1:38" x14ac:dyDescent="0.3">
      <c r="A2045" s="3"/>
      <c r="B2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5" s="25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26"/>
      <c r="AL2045" s="9"/>
    </row>
    <row r="2046" spans="1:38" x14ac:dyDescent="0.3">
      <c r="A2046" s="3"/>
      <c r="B2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6" s="25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26"/>
      <c r="AL2046" s="9"/>
    </row>
    <row r="2047" spans="1:38" x14ac:dyDescent="0.3">
      <c r="A2047" s="3"/>
      <c r="B2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7" s="25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26"/>
      <c r="AL2047" s="9"/>
    </row>
    <row r="2048" spans="1:38" x14ac:dyDescent="0.3">
      <c r="A2048" s="3"/>
      <c r="B2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8" s="25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26"/>
      <c r="AL2048" s="9"/>
    </row>
    <row r="2049" spans="1:38" x14ac:dyDescent="0.3">
      <c r="A2049" s="3"/>
      <c r="B2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49" s="25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26"/>
      <c r="AL2049" s="9"/>
    </row>
    <row r="2050" spans="1:38" x14ac:dyDescent="0.3">
      <c r="A2050" s="3"/>
      <c r="B2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0" s="25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26"/>
      <c r="AL2050" s="9"/>
    </row>
    <row r="2051" spans="1:38" x14ac:dyDescent="0.3">
      <c r="A2051" s="3"/>
      <c r="B2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1" s="25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26"/>
      <c r="AL2051" s="9"/>
    </row>
    <row r="2052" spans="1:38" x14ac:dyDescent="0.3">
      <c r="A2052" s="3"/>
      <c r="B2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2" s="25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26"/>
      <c r="AL2052" s="9"/>
    </row>
    <row r="2053" spans="1:38" x14ac:dyDescent="0.3">
      <c r="A2053" s="3"/>
      <c r="B2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3" s="25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26"/>
      <c r="AL2053" s="9"/>
    </row>
    <row r="2054" spans="1:38" x14ac:dyDescent="0.3">
      <c r="A2054" s="3"/>
      <c r="B2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4" s="25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26"/>
      <c r="AL2054" s="9"/>
    </row>
    <row r="2055" spans="1:38" x14ac:dyDescent="0.3">
      <c r="A2055" s="3"/>
      <c r="B2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5" s="25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26"/>
      <c r="AL2055" s="9"/>
    </row>
    <row r="2056" spans="1:38" x14ac:dyDescent="0.3">
      <c r="A2056" s="3"/>
      <c r="B2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6" s="25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26"/>
      <c r="AL2056" s="9"/>
    </row>
    <row r="2057" spans="1:38" x14ac:dyDescent="0.3">
      <c r="A2057" s="3"/>
      <c r="B2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7" s="25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26"/>
      <c r="AL2057" s="9"/>
    </row>
    <row r="2058" spans="1:38" x14ac:dyDescent="0.3">
      <c r="A2058" s="3"/>
      <c r="B2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8" s="25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26"/>
      <c r="AL2058" s="9"/>
    </row>
    <row r="2059" spans="1:38" x14ac:dyDescent="0.3">
      <c r="A2059" s="3"/>
      <c r="B2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59" s="25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26"/>
      <c r="AL2059" s="9"/>
    </row>
    <row r="2060" spans="1:38" x14ac:dyDescent="0.3">
      <c r="A2060" s="3"/>
      <c r="B2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0" s="25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26"/>
      <c r="AL2060" s="9"/>
    </row>
    <row r="2061" spans="1:38" x14ac:dyDescent="0.3">
      <c r="A2061" s="3"/>
      <c r="B2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1" s="25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26"/>
      <c r="AL2061" s="9"/>
    </row>
    <row r="2062" spans="1:38" x14ac:dyDescent="0.3">
      <c r="A2062" s="3"/>
      <c r="B2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2" s="25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26"/>
      <c r="AL2062" s="9"/>
    </row>
    <row r="2063" spans="1:38" x14ac:dyDescent="0.3">
      <c r="A2063" s="3"/>
      <c r="B2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3" s="25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26"/>
      <c r="AL2063" s="9"/>
    </row>
    <row r="2064" spans="1:38" x14ac:dyDescent="0.3">
      <c r="A2064" s="3"/>
      <c r="B2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4" s="25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26"/>
      <c r="AL2064" s="9"/>
    </row>
    <row r="2065" spans="1:38" x14ac:dyDescent="0.3">
      <c r="A2065" s="3"/>
      <c r="B2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5" s="25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26"/>
      <c r="AL2065" s="9"/>
    </row>
    <row r="2066" spans="1:38" x14ac:dyDescent="0.3">
      <c r="A2066" s="3"/>
      <c r="B2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6" s="25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26"/>
      <c r="AL2066" s="9"/>
    </row>
    <row r="2067" spans="1:38" x14ac:dyDescent="0.3">
      <c r="A2067" s="3"/>
      <c r="B2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7" s="25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26"/>
      <c r="AL2067" s="9"/>
    </row>
    <row r="2068" spans="1:38" x14ac:dyDescent="0.3">
      <c r="A2068" s="3"/>
      <c r="B2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8" s="25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26"/>
      <c r="AL2068" s="9"/>
    </row>
    <row r="2069" spans="1:38" x14ac:dyDescent="0.3">
      <c r="A2069" s="3"/>
      <c r="B2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69" s="25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26"/>
      <c r="AL2069" s="9"/>
    </row>
    <row r="2070" spans="1:38" x14ac:dyDescent="0.3">
      <c r="A2070" s="3"/>
      <c r="B2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0" s="25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26"/>
      <c r="AL2070" s="9"/>
    </row>
    <row r="2071" spans="1:38" x14ac:dyDescent="0.3">
      <c r="A2071" s="3"/>
      <c r="B2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1" s="25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26"/>
      <c r="AL2071" s="9"/>
    </row>
    <row r="2072" spans="1:38" x14ac:dyDescent="0.3">
      <c r="A2072" s="3"/>
      <c r="B2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2" s="25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26"/>
      <c r="AL2072" s="9"/>
    </row>
    <row r="2073" spans="1:38" x14ac:dyDescent="0.3">
      <c r="A2073" s="3"/>
      <c r="B2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3" s="25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26"/>
      <c r="AL2073" s="9"/>
    </row>
    <row r="2074" spans="1:38" x14ac:dyDescent="0.3">
      <c r="A2074" s="3"/>
      <c r="B2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4" s="25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26"/>
      <c r="AL2074" s="9"/>
    </row>
    <row r="2075" spans="1:38" x14ac:dyDescent="0.3">
      <c r="A2075" s="3"/>
      <c r="B2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5" s="25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26"/>
      <c r="AL2075" s="9"/>
    </row>
    <row r="2076" spans="1:38" x14ac:dyDescent="0.3">
      <c r="A2076" s="3"/>
      <c r="B2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6" s="25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26"/>
      <c r="AL2076" s="9"/>
    </row>
    <row r="2077" spans="1:38" x14ac:dyDescent="0.3">
      <c r="A2077" s="3"/>
      <c r="B2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7" s="25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26"/>
      <c r="AL2077" s="9"/>
    </row>
    <row r="2078" spans="1:38" x14ac:dyDescent="0.3">
      <c r="A2078" s="3"/>
      <c r="B2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8" s="25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26"/>
      <c r="AL2078" s="9"/>
    </row>
    <row r="2079" spans="1:38" x14ac:dyDescent="0.3">
      <c r="A2079" s="3"/>
      <c r="B2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79" s="25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26"/>
      <c r="AL2079" s="9"/>
    </row>
    <row r="2080" spans="1:38" x14ac:dyDescent="0.3">
      <c r="A2080" s="3"/>
      <c r="B2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0" s="25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26"/>
      <c r="AL2080" s="9"/>
    </row>
    <row r="2081" spans="1:38" x14ac:dyDescent="0.3">
      <c r="A2081" s="3"/>
      <c r="B2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1" s="25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26"/>
      <c r="AL2081" s="9"/>
    </row>
    <row r="2082" spans="1:38" x14ac:dyDescent="0.3">
      <c r="A2082" s="3"/>
      <c r="B2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2" s="25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26"/>
      <c r="AL2082" s="9"/>
    </row>
    <row r="2083" spans="1:38" x14ac:dyDescent="0.3">
      <c r="A2083" s="3"/>
      <c r="B2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3" s="25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26"/>
      <c r="AL2083" s="9"/>
    </row>
    <row r="2084" spans="1:38" x14ac:dyDescent="0.3">
      <c r="A2084" s="3"/>
      <c r="B2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4" s="25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26"/>
      <c r="AL2084" s="9"/>
    </row>
    <row r="2085" spans="1:38" x14ac:dyDescent="0.3">
      <c r="A2085" s="3"/>
      <c r="B2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5" s="25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26"/>
      <c r="AL2085" s="9"/>
    </row>
    <row r="2086" spans="1:38" x14ac:dyDescent="0.3">
      <c r="A2086" s="3"/>
      <c r="B2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6" s="25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26"/>
      <c r="AL2086" s="9"/>
    </row>
    <row r="2087" spans="1:38" x14ac:dyDescent="0.3">
      <c r="A2087" s="3"/>
      <c r="B2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7" s="25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26"/>
      <c r="AL2087" s="9"/>
    </row>
    <row r="2088" spans="1:38" x14ac:dyDescent="0.3">
      <c r="A2088" s="3"/>
      <c r="B2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8" s="25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26"/>
      <c r="AL2088" s="9"/>
    </row>
    <row r="2089" spans="1:38" x14ac:dyDescent="0.3">
      <c r="A2089" s="3"/>
      <c r="B2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89" s="25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26"/>
      <c r="AL2089" s="9"/>
    </row>
    <row r="2090" spans="1:38" x14ac:dyDescent="0.3">
      <c r="A2090" s="3"/>
      <c r="B2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0" s="25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26"/>
      <c r="AL2090" s="9"/>
    </row>
    <row r="2091" spans="1:38" x14ac:dyDescent="0.3">
      <c r="A2091" s="3"/>
      <c r="B2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1" s="25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26"/>
      <c r="AL2091" s="9"/>
    </row>
    <row r="2092" spans="1:38" x14ac:dyDescent="0.3">
      <c r="A2092" s="3"/>
      <c r="B2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2" s="25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26"/>
      <c r="AL2092" s="9"/>
    </row>
    <row r="2093" spans="1:38" x14ac:dyDescent="0.3">
      <c r="A2093" s="3"/>
      <c r="B2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3" s="25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26"/>
      <c r="AL2093" s="9"/>
    </row>
    <row r="2094" spans="1:38" x14ac:dyDescent="0.3">
      <c r="A2094" s="3"/>
      <c r="B2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4" s="25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26"/>
      <c r="AL2094" s="9"/>
    </row>
    <row r="2095" spans="1:38" x14ac:dyDescent="0.3">
      <c r="A2095" s="3"/>
      <c r="B2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5" s="25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26"/>
      <c r="AL2095" s="9"/>
    </row>
    <row r="2096" spans="1:38" x14ac:dyDescent="0.3">
      <c r="A2096" s="3"/>
      <c r="B2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6" s="25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26"/>
      <c r="AL2096" s="9"/>
    </row>
    <row r="2097" spans="1:38" x14ac:dyDescent="0.3">
      <c r="A2097" s="3"/>
      <c r="B2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7" s="25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26"/>
      <c r="AL2097" s="9"/>
    </row>
    <row r="2098" spans="1:38" x14ac:dyDescent="0.3">
      <c r="A2098" s="3"/>
      <c r="B2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8" s="25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26"/>
      <c r="AL2098" s="9"/>
    </row>
    <row r="2099" spans="1:38" x14ac:dyDescent="0.3">
      <c r="A2099" s="3"/>
      <c r="B2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099" s="25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26"/>
      <c r="AL2099" s="9"/>
    </row>
    <row r="2100" spans="1:38" x14ac:dyDescent="0.3">
      <c r="A2100" s="3"/>
      <c r="B2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0" s="25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26"/>
      <c r="AL2100" s="9"/>
    </row>
    <row r="2101" spans="1:38" x14ac:dyDescent="0.3">
      <c r="A2101" s="3"/>
      <c r="B2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1" s="25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26"/>
      <c r="AL2101" s="9"/>
    </row>
    <row r="2102" spans="1:38" x14ac:dyDescent="0.3">
      <c r="A2102" s="3"/>
      <c r="B2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2" s="25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26"/>
      <c r="AL2102" s="9"/>
    </row>
    <row r="2103" spans="1:38" x14ac:dyDescent="0.3">
      <c r="A2103" s="3"/>
      <c r="B2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3" s="25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26"/>
      <c r="AL2103" s="9"/>
    </row>
    <row r="2104" spans="1:38" x14ac:dyDescent="0.3">
      <c r="A2104" s="3"/>
      <c r="B2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4" s="25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26"/>
      <c r="AL2104" s="9"/>
    </row>
    <row r="2105" spans="1:38" x14ac:dyDescent="0.3">
      <c r="A2105" s="3"/>
      <c r="B2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5" s="25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26"/>
      <c r="AL2105" s="9"/>
    </row>
    <row r="2106" spans="1:38" x14ac:dyDescent="0.3">
      <c r="A2106" s="3"/>
      <c r="B2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6" s="25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26"/>
      <c r="AL2106" s="9"/>
    </row>
    <row r="2107" spans="1:38" x14ac:dyDescent="0.3">
      <c r="A2107" s="3"/>
      <c r="B2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7" s="25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26"/>
      <c r="AL2107" s="9"/>
    </row>
    <row r="2108" spans="1:38" x14ac:dyDescent="0.3">
      <c r="A2108" s="3"/>
      <c r="B2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8" s="25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26"/>
      <c r="AL2108" s="9"/>
    </row>
    <row r="2109" spans="1:38" x14ac:dyDescent="0.3">
      <c r="A2109" s="3"/>
      <c r="B2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09" s="25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26"/>
      <c r="AL2109" s="9"/>
    </row>
    <row r="2110" spans="1:38" x14ac:dyDescent="0.3">
      <c r="A2110" s="3"/>
      <c r="B2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10" s="25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26"/>
      <c r="AL2110" s="9"/>
    </row>
    <row r="2111" spans="1:38" x14ac:dyDescent="0.3">
      <c r="A2111" s="3"/>
      <c r="B2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11" s="25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26"/>
      <c r="AL2111" s="9"/>
    </row>
    <row r="2112" spans="1:38" x14ac:dyDescent="0.3">
      <c r="A2112" s="3"/>
      <c r="B2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12" s="25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26"/>
      <c r="AL2112" s="9"/>
    </row>
    <row r="2113" spans="1:38" x14ac:dyDescent="0.3">
      <c r="A2113" s="3"/>
      <c r="B2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Row],[5WIs]])+(runos*Table2[[#This Row],[Catches]])+(stus*Table2[[#This Row],[Runouts]])+(stump*Table2[[#This Row],[Stumpings]])+(WKK*Table2[[#This Row],[WK Catches]])</f>
        <v>0</v>
      </c>
      <c r="C2113" s="27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9"/>
      <c r="AL2113" s="9"/>
    </row>
  </sheetData>
  <sheetProtection formatCells="0" formatColumns="0" sort="0"/>
  <protectedRanges>
    <protectedRange sqref="P12:T12 F12:H12 A12 J12:N12 X12 AE12:AI12" name="Weightings"/>
  </protectedRanges>
  <sortState xmlns:xlrd2="http://schemas.microsoft.com/office/spreadsheetml/2017/richdata2" ref="B14:B415">
    <sortCondition descending="1" ref="B14:B415"/>
  </sortState>
  <mergeCells count="1">
    <mergeCell ref="A1:AK11"/>
  </mergeCells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0E0-F146-4413-89CB-249FB3054119}">
  <dimension ref="A1:AB35"/>
  <sheetViews>
    <sheetView topLeftCell="A14" zoomScale="70" zoomScaleNormal="70" workbookViewId="0">
      <selection activeCell="D18" sqref="D18:F18"/>
    </sheetView>
  </sheetViews>
  <sheetFormatPr defaultRowHeight="14.4" x14ac:dyDescent="0.3"/>
  <cols>
    <col min="1" max="1" width="16.33203125" customWidth="1"/>
    <col min="2" max="2" width="15.44140625" customWidth="1"/>
    <col min="3" max="3" width="25.109375" customWidth="1"/>
    <col min="5" max="5" width="29.44140625" customWidth="1"/>
    <col min="7" max="7" width="24.88671875" customWidth="1"/>
    <col min="8" max="8" width="39.44140625" customWidth="1"/>
  </cols>
  <sheetData>
    <row r="1" spans="1:28" ht="14.4" customHeight="1" x14ac:dyDescent="0.3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4" customHeight="1" x14ac:dyDescent="0.3">
      <c r="C2" s="33" t="s">
        <v>34</v>
      </c>
      <c r="D2" s="33"/>
      <c r="E2" s="33"/>
      <c r="F2" s="33"/>
      <c r="G2" s="33"/>
      <c r="H2" s="33"/>
      <c r="I2" s="17"/>
      <c r="J2" s="17"/>
      <c r="K2" s="17"/>
      <c r="L2" s="17"/>
      <c r="M2" s="17" t="s">
        <v>55</v>
      </c>
      <c r="N2" s="17" t="s">
        <v>56</v>
      </c>
      <c r="O2" s="17"/>
      <c r="P2" s="17" t="s">
        <v>57</v>
      </c>
      <c r="Q2" s="17" t="s">
        <v>56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1" customHeight="1" x14ac:dyDescent="0.3">
      <c r="C3" s="33"/>
      <c r="D3" s="33"/>
      <c r="E3" s="33"/>
      <c r="F3" s="33"/>
      <c r="G3" s="33"/>
      <c r="H3" s="33"/>
      <c r="I3" s="17"/>
      <c r="J3" s="17"/>
      <c r="K3" s="17"/>
      <c r="L3" s="17"/>
      <c r="M3" s="17">
        <v>2</v>
      </c>
      <c r="N3" s="17" t="s">
        <v>58</v>
      </c>
      <c r="O3" s="17">
        <v>53</v>
      </c>
      <c r="P3" s="17"/>
      <c r="Q3" s="17" t="s">
        <v>59</v>
      </c>
      <c r="R3" s="17">
        <v>99</v>
      </c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1" customHeight="1" x14ac:dyDescent="0.3">
      <c r="C4" s="33"/>
      <c r="D4" s="33"/>
      <c r="E4" s="33"/>
      <c r="F4" s="33"/>
      <c r="G4" s="33"/>
      <c r="H4" s="33"/>
      <c r="I4" s="17"/>
      <c r="J4" s="17"/>
      <c r="K4" s="17"/>
      <c r="L4" s="17"/>
      <c r="M4" s="17">
        <v>3</v>
      </c>
      <c r="N4" s="17" t="s">
        <v>59</v>
      </c>
      <c r="O4" s="17">
        <v>99</v>
      </c>
      <c r="P4" s="17"/>
      <c r="Q4" s="17" t="s">
        <v>60</v>
      </c>
      <c r="R4" s="17">
        <v>99</v>
      </c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4.4" customHeight="1" x14ac:dyDescent="0.3">
      <c r="C5" s="33"/>
      <c r="D5" s="33"/>
      <c r="E5" s="33"/>
      <c r="F5" s="33"/>
      <c r="G5" s="33"/>
      <c r="H5" s="33"/>
      <c r="I5" s="17"/>
      <c r="J5" s="17"/>
      <c r="K5" s="17"/>
      <c r="L5" s="17"/>
      <c r="M5" s="17">
        <v>4</v>
      </c>
      <c r="N5" s="17" t="s">
        <v>61</v>
      </c>
      <c r="O5" s="17">
        <v>84</v>
      </c>
      <c r="P5" s="17"/>
      <c r="Q5" s="17" t="s">
        <v>62</v>
      </c>
      <c r="R5" s="17">
        <v>97</v>
      </c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4.4" customHeight="1" x14ac:dyDescent="0.3">
      <c r="C6" s="33"/>
      <c r="D6" s="33"/>
      <c r="E6" s="33"/>
      <c r="F6" s="33"/>
      <c r="G6" s="33"/>
      <c r="H6" s="33"/>
      <c r="I6" s="17"/>
      <c r="J6" s="17"/>
      <c r="K6" s="17"/>
      <c r="L6" s="17"/>
      <c r="M6" s="17">
        <v>5</v>
      </c>
      <c r="N6" s="17" t="s">
        <v>63</v>
      </c>
      <c r="O6" s="17">
        <v>72</v>
      </c>
      <c r="P6" s="17"/>
      <c r="Q6" s="17" t="s">
        <v>64</v>
      </c>
      <c r="R6" s="17">
        <v>96</v>
      </c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4.4" customHeight="1" x14ac:dyDescent="0.3">
      <c r="C7" s="33"/>
      <c r="D7" s="33"/>
      <c r="E7" s="33"/>
      <c r="F7" s="33"/>
      <c r="G7" s="33"/>
      <c r="H7" s="33"/>
      <c r="I7" s="17"/>
      <c r="J7" s="17"/>
      <c r="K7" s="17"/>
      <c r="L7" s="17"/>
      <c r="M7" s="17">
        <v>6</v>
      </c>
      <c r="N7" s="17" t="s">
        <v>65</v>
      </c>
      <c r="O7" s="17">
        <v>58</v>
      </c>
      <c r="P7" s="17"/>
      <c r="Q7" s="17" t="s">
        <v>66</v>
      </c>
      <c r="R7" s="17">
        <v>95</v>
      </c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4.4" customHeight="1" x14ac:dyDescent="0.3">
      <c r="C8" s="33"/>
      <c r="D8" s="33"/>
      <c r="E8" s="33"/>
      <c r="F8" s="33"/>
      <c r="G8" s="33"/>
      <c r="H8" s="33"/>
      <c r="I8" s="17"/>
      <c r="J8" s="17"/>
      <c r="K8" s="17"/>
      <c r="L8" s="17"/>
      <c r="M8" s="17">
        <v>7</v>
      </c>
      <c r="N8" s="17" t="s">
        <v>67</v>
      </c>
      <c r="O8" s="17">
        <v>67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4.4" customHeight="1" x14ac:dyDescent="0.3">
      <c r="C9" s="33"/>
      <c r="D9" s="33"/>
      <c r="E9" s="33"/>
      <c r="F9" s="33"/>
      <c r="G9" s="33"/>
      <c r="H9" s="33"/>
      <c r="I9" s="17"/>
      <c r="J9" s="17"/>
      <c r="K9" s="17"/>
      <c r="L9" s="17"/>
      <c r="M9" s="17">
        <v>8</v>
      </c>
      <c r="N9" s="17" t="s">
        <v>68</v>
      </c>
      <c r="O9" s="17">
        <v>29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4.4" customHeight="1" x14ac:dyDescent="0.3">
      <c r="C10" s="33"/>
      <c r="D10" s="33"/>
      <c r="E10" s="33"/>
      <c r="F10" s="33"/>
      <c r="G10" s="33"/>
      <c r="H10" s="33"/>
      <c r="I10" s="17"/>
      <c r="J10" s="17"/>
      <c r="K10" s="17"/>
      <c r="L10" s="17"/>
      <c r="M10" s="17">
        <v>9</v>
      </c>
      <c r="N10" s="17" t="s">
        <v>69</v>
      </c>
      <c r="O10" s="17">
        <v>67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4.4" customHeight="1" x14ac:dyDescent="0.3">
      <c r="C11" s="35"/>
      <c r="D11" s="35"/>
      <c r="E11" s="35"/>
      <c r="F11" s="35"/>
      <c r="G11" s="35"/>
      <c r="H11" s="35"/>
      <c r="I11" s="17"/>
      <c r="J11" s="17"/>
      <c r="K11" s="17"/>
      <c r="L11" s="17"/>
      <c r="M11" s="17">
        <v>10</v>
      </c>
      <c r="N11" s="17" t="s">
        <v>70</v>
      </c>
      <c r="O11" s="17">
        <v>87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4" customHeight="1" x14ac:dyDescent="0.3">
      <c r="C12" s="37" t="s">
        <v>35</v>
      </c>
      <c r="D12" s="38"/>
      <c r="E12" s="38"/>
      <c r="F12" s="38"/>
      <c r="G12" s="38"/>
      <c r="H12" s="39"/>
    </row>
    <row r="13" spans="1:28" ht="14.4" customHeight="1" x14ac:dyDescent="0.3">
      <c r="C13" s="40"/>
      <c r="D13" s="41"/>
      <c r="E13" s="41"/>
      <c r="F13" s="41"/>
      <c r="G13" s="41"/>
      <c r="H13" s="42"/>
    </row>
    <row r="14" spans="1:28" ht="21" customHeight="1" x14ac:dyDescent="0.3">
      <c r="C14" s="36" t="s">
        <v>36</v>
      </c>
      <c r="D14" s="36" t="s">
        <v>37</v>
      </c>
      <c r="E14" s="36"/>
      <c r="F14" s="36"/>
      <c r="G14" s="36" t="s">
        <v>38</v>
      </c>
      <c r="H14" s="36" t="s">
        <v>39</v>
      </c>
    </row>
    <row r="15" spans="1:28" ht="21" customHeight="1" x14ac:dyDescent="0.3">
      <c r="A15" t="s">
        <v>72</v>
      </c>
      <c r="B15" t="s">
        <v>73</v>
      </c>
      <c r="C15" s="36"/>
      <c r="D15" s="36"/>
      <c r="E15" s="36"/>
      <c r="F15" s="36"/>
      <c r="G15" s="36"/>
      <c r="H15" s="36"/>
    </row>
    <row r="16" spans="1:28" ht="14.4" customHeight="1" x14ac:dyDescent="0.3">
      <c r="A16" cm="1">
        <f t="array" ref="A16">SUMPRODUCT((G16&lt;=$G$16:$G$35)/COUNTIF($G$16:$G$35,$G$16:$G$35))</f>
        <v>1.0000000000000002</v>
      </c>
      <c r="B16">
        <f t="shared" ref="B16:B35" si="0">RANK(G16,$G$16:$G$35,0)</f>
        <v>1</v>
      </c>
      <c r="C16" s="11">
        <v>1</v>
      </c>
      <c r="D16" s="43" t="e">
        <f>_xlfn.XLOOKUP(H16,'Enter Data Here'!$C$14:$C$2113,'Enter Data Here'!$D$14:$D$2113, ,0)</f>
        <v>#N/A</v>
      </c>
      <c r="E16" s="43"/>
      <c r="F16" s="43"/>
      <c r="G16" s="1">
        <f>LARGE('Enter Data Here'!$B$14:$B$2113,1)</f>
        <v>0</v>
      </c>
      <c r="H16" s="14" cm="1">
        <f t="array" ref="H16">INDEX('Enter Data Here'!$C$14:C$2113,
_xlfn.AGGREGATE(15,6,(ROW('Enter Data Here'!$C$14:$C$2113)-ROW('Enter Data Here'!$C$14)+1)/('Enter Data Here'!$B$14:$B$2113=G16),
COUNTIF($G$16:G16,G16)))</f>
        <v>0</v>
      </c>
    </row>
    <row r="17" spans="1:8" ht="14.4" customHeight="1" x14ac:dyDescent="0.3">
      <c r="A17" cm="1">
        <f t="array" ref="A17">SUMPRODUCT((G17&lt;=$G$16:$G$35)/COUNTIF($G$16:$G$35,$G$16:$G$35))</f>
        <v>1.0000000000000002</v>
      </c>
      <c r="B17">
        <f t="shared" si="0"/>
        <v>1</v>
      </c>
      <c r="C17" s="16">
        <v>2</v>
      </c>
      <c r="D17" s="43" t="e">
        <f>_xlfn.XLOOKUP(H17,'Enter Data Here'!$C$14:$C$2113,'Enter Data Here'!$D$14:$D$2113, ,0)</f>
        <v>#N/A</v>
      </c>
      <c r="E17" s="43"/>
      <c r="F17" s="43"/>
      <c r="G17" s="1">
        <f>LARGE('Enter Data Here'!$B$14:$B$2113,2)</f>
        <v>0</v>
      </c>
      <c r="H17" s="14" cm="1">
        <f t="array" ref="H17">INDEX('Enter Data Here'!$C$14:C$2113,
_xlfn.AGGREGATE(15,6,(ROW('Enter Data Here'!$C$14:$C$2113)-ROW('Enter Data Here'!$C$14)+1)/('Enter Data Here'!$B$14:$B$2113=G17),
COUNTIF($G$16:G17,G17)))</f>
        <v>0</v>
      </c>
    </row>
    <row r="18" spans="1:8" x14ac:dyDescent="0.3">
      <c r="A18" cm="1">
        <f t="array" ref="A18">SUMPRODUCT((G18&lt;=$G$16:$G$35)/COUNTIF($G$16:$G$35,$G$16:$G$35))</f>
        <v>1.0000000000000002</v>
      </c>
      <c r="B18">
        <f t="shared" si="0"/>
        <v>1</v>
      </c>
      <c r="C18" s="16">
        <v>3</v>
      </c>
      <c r="D18" s="43" t="e">
        <f>_xlfn.XLOOKUP(H18,'Enter Data Here'!$C$14:$C$2113,'Enter Data Here'!$D$14:$D$2113, ,0)</f>
        <v>#N/A</v>
      </c>
      <c r="E18" s="43"/>
      <c r="F18" s="43"/>
      <c r="G18" s="1">
        <f>LARGE('Enter Data Here'!$B$14:$B$2113,3)</f>
        <v>0</v>
      </c>
      <c r="H18" s="14" cm="1">
        <f t="array" ref="H18">INDEX('Enter Data Here'!$C$14:C$2113,
_xlfn.AGGREGATE(15,6,(ROW('Enter Data Here'!$C$14:$C$2113)-ROW('Enter Data Here'!$C$14)+1)/('Enter Data Here'!$B$14:$B$2113=G18),
COUNTIF($G$16:G18,G18)))</f>
        <v>0</v>
      </c>
    </row>
    <row r="19" spans="1:8" x14ac:dyDescent="0.3">
      <c r="A19" cm="1">
        <f t="array" ref="A19">SUMPRODUCT((G19&lt;=$G$16:$G$35)/COUNTIF($G$16:$G$35,$G$16:$G$35))</f>
        <v>1.0000000000000002</v>
      </c>
      <c r="B19">
        <f t="shared" si="0"/>
        <v>1</v>
      </c>
      <c r="C19" s="11">
        <v>4</v>
      </c>
      <c r="D19" s="43" t="e">
        <f>_xlfn.XLOOKUP(H19,'Enter Data Here'!$C$14:$C$2113,'Enter Data Here'!$D$14:$D$2113, ,0)</f>
        <v>#N/A</v>
      </c>
      <c r="E19" s="43"/>
      <c r="F19" s="43"/>
      <c r="G19" s="1">
        <f>LARGE('Enter Data Here'!$B$14:$B$2113,4)</f>
        <v>0</v>
      </c>
      <c r="H19" s="14" cm="1">
        <f t="array" ref="H19">INDEX('Enter Data Here'!$C$14:C$2113,
_xlfn.AGGREGATE(15,6,(ROW('Enter Data Here'!$C$14:$C$2113)-ROW('Enter Data Here'!$C$14)+1)/('Enter Data Here'!$B$14:$B$2113=G19),
COUNTIF($G$16:G19,G19)))</f>
        <v>0</v>
      </c>
    </row>
    <row r="20" spans="1:8" x14ac:dyDescent="0.3">
      <c r="A20" cm="1">
        <f t="array" ref="A20">SUMPRODUCT((G20&lt;=$G$16:$G$35)/COUNTIF($G$16:$G$35,$G$16:$G$35))</f>
        <v>1.0000000000000002</v>
      </c>
      <c r="B20">
        <f t="shared" si="0"/>
        <v>1</v>
      </c>
      <c r="C20" s="16">
        <v>5</v>
      </c>
      <c r="D20" s="43" t="e">
        <f>_xlfn.XLOOKUP(H20,'Enter Data Here'!$C$14:$C$2113,'Enter Data Here'!$D$14:$D$2113, ,0)</f>
        <v>#N/A</v>
      </c>
      <c r="E20" s="43"/>
      <c r="F20" s="43"/>
      <c r="G20" s="1">
        <f>LARGE('Enter Data Here'!$B$14:$B$2113,5)</f>
        <v>0</v>
      </c>
      <c r="H20" s="14" cm="1">
        <f t="array" ref="H20">INDEX('Enter Data Here'!$C$14:C$2113,
_xlfn.AGGREGATE(15,6,(ROW('Enter Data Here'!$C$14:$C$2113)-ROW('Enter Data Here'!$C$14)+1)/('Enter Data Here'!$B$14:$B$2113=G20),
COUNTIF($G$16:G20,G20)))</f>
        <v>0</v>
      </c>
    </row>
    <row r="21" spans="1:8" x14ac:dyDescent="0.3">
      <c r="A21" cm="1">
        <f t="array" ref="A21">SUMPRODUCT((G21&lt;=$G$16:$G$35)/COUNTIF($G$16:$G$35,$G$16:$G$35))</f>
        <v>1.0000000000000002</v>
      </c>
      <c r="B21">
        <f t="shared" si="0"/>
        <v>1</v>
      </c>
      <c r="C21" s="16">
        <v>6</v>
      </c>
      <c r="D21" s="43" t="e">
        <f>_xlfn.XLOOKUP(H21,'Enter Data Here'!$C$14:$C$2113,'Enter Data Here'!$D$14:$D$2113, ,0)</f>
        <v>#N/A</v>
      </c>
      <c r="E21" s="43"/>
      <c r="F21" s="43"/>
      <c r="G21" s="1">
        <f>LARGE('Enter Data Here'!$B$14:$B$2113,6)</f>
        <v>0</v>
      </c>
      <c r="H21" s="14" cm="1">
        <f t="array" ref="H21">INDEX('Enter Data Here'!$C$14:C$2113,
_xlfn.AGGREGATE(15,6,(ROW('Enter Data Here'!$C$14:$C$2113)-ROW('Enter Data Here'!$C$14)+1)/('Enter Data Here'!$B$14:$B$2113=G21),
COUNTIF($G$16:G21,G21)))</f>
        <v>0</v>
      </c>
    </row>
    <row r="22" spans="1:8" x14ac:dyDescent="0.3">
      <c r="A22" cm="1">
        <f t="array" ref="A22">SUMPRODUCT((G22&lt;=$G$16:$G$35)/COUNTIF($G$16:$G$35,$G$16:$G$35))</f>
        <v>1.0000000000000002</v>
      </c>
      <c r="B22">
        <f t="shared" si="0"/>
        <v>1</v>
      </c>
      <c r="C22" s="11">
        <v>7</v>
      </c>
      <c r="D22" s="43" t="e">
        <f>_xlfn.XLOOKUP(H22,'Enter Data Here'!$C$14:$C$2113,'Enter Data Here'!$D$14:$D$2113, ,0)</f>
        <v>#N/A</v>
      </c>
      <c r="E22" s="43"/>
      <c r="F22" s="43"/>
      <c r="G22" s="1">
        <f>LARGE('Enter Data Here'!$B$14:$B$2113,7)</f>
        <v>0</v>
      </c>
      <c r="H22" s="14" cm="1">
        <f t="array" ref="H22">INDEX('Enter Data Here'!$C$14:C$2113,
_xlfn.AGGREGATE(15,6,(ROW('Enter Data Here'!$C$14:$C$2113)-ROW('Enter Data Here'!$C$14)+1)/('Enter Data Here'!$B$14:$B$2113=G22),
COUNTIF($G$16:G22,G22)))</f>
        <v>0</v>
      </c>
    </row>
    <row r="23" spans="1:8" x14ac:dyDescent="0.3">
      <c r="A23" cm="1">
        <f t="array" ref="A23">SUMPRODUCT((G23&lt;=$G$16:$G$35)/COUNTIF($G$16:$G$35,$G$16:$G$35))</f>
        <v>1.0000000000000002</v>
      </c>
      <c r="B23">
        <f t="shared" si="0"/>
        <v>1</v>
      </c>
      <c r="C23" s="16">
        <v>8</v>
      </c>
      <c r="D23" s="43" t="e">
        <f>_xlfn.XLOOKUP(H23,'Enter Data Here'!$C$14:$C$2113,'Enter Data Here'!$D$14:$D$2113, ,0)</f>
        <v>#N/A</v>
      </c>
      <c r="E23" s="43"/>
      <c r="F23" s="43"/>
      <c r="G23" s="1">
        <f>LARGE('Enter Data Here'!$B$14:$B$2113,8)</f>
        <v>0</v>
      </c>
      <c r="H23" s="14" cm="1">
        <f t="array" ref="H23">INDEX('Enter Data Here'!$C$14:C$2113,
_xlfn.AGGREGATE(15,6,(ROW('Enter Data Here'!$C$14:$C$2113)-ROW('Enter Data Here'!$C$14)+1)/('Enter Data Here'!$B$14:$B$2113=G23),
COUNTIF($G$16:G23,G23)))</f>
        <v>0</v>
      </c>
    </row>
    <row r="24" spans="1:8" x14ac:dyDescent="0.3">
      <c r="A24" cm="1">
        <f t="array" ref="A24">SUMPRODUCT((G24&lt;=$G$16:$G$35)/COUNTIF($G$16:$G$35,$G$16:$G$35))</f>
        <v>1.0000000000000002</v>
      </c>
      <c r="B24">
        <f t="shared" si="0"/>
        <v>1</v>
      </c>
      <c r="C24" s="16">
        <v>9</v>
      </c>
      <c r="D24" s="43" t="e">
        <f>_xlfn.XLOOKUP(H24,'Enter Data Here'!$C$14:$C$2113,'Enter Data Here'!$D$14:$D$2113, ,0)</f>
        <v>#N/A</v>
      </c>
      <c r="E24" s="43"/>
      <c r="F24" s="43"/>
      <c r="G24" s="1">
        <f>LARGE('Enter Data Here'!$B$14:$B$2113,9)</f>
        <v>0</v>
      </c>
      <c r="H24" s="14" cm="1">
        <f t="array" ref="H24">INDEX('Enter Data Here'!$C$14:C$2113,
_xlfn.AGGREGATE(15,6,(ROW('Enter Data Here'!$C$14:$C$2113)-ROW('Enter Data Here'!$C$14)+1)/('Enter Data Here'!$B$14:$B$2113=G24),
COUNTIF($G$16:G24,G24)))</f>
        <v>0</v>
      </c>
    </row>
    <row r="25" spans="1:8" x14ac:dyDescent="0.3">
      <c r="A25" cm="1">
        <f t="array" ref="A25">SUMPRODUCT((G25&lt;=$G$16:$G$35)/COUNTIF($G$16:$G$35,$G$16:$G$35))</f>
        <v>1.0000000000000002</v>
      </c>
      <c r="B25">
        <f t="shared" si="0"/>
        <v>1</v>
      </c>
      <c r="C25" s="11">
        <v>10</v>
      </c>
      <c r="D25" s="43" t="e">
        <f>_xlfn.XLOOKUP(H25,'Enter Data Here'!$C$14:$C$2113,'Enter Data Here'!$D$14:$D$2113, ,0)</f>
        <v>#N/A</v>
      </c>
      <c r="E25" s="43"/>
      <c r="F25" s="43"/>
      <c r="G25" s="1">
        <f>LARGE('Enter Data Here'!$B$14:$B$2113,10)</f>
        <v>0</v>
      </c>
      <c r="H25" s="14" cm="1">
        <f t="array" ref="H25">INDEX('Enter Data Here'!$C$14:C$2113,
_xlfn.AGGREGATE(15,6,(ROW('Enter Data Here'!$C$14:$C$2113)-ROW('Enter Data Here'!$C$14)+1)/('Enter Data Here'!$B$14:$B$2113=G25),
COUNTIF($G$16:G25,G25)))</f>
        <v>0</v>
      </c>
    </row>
    <row r="26" spans="1:8" x14ac:dyDescent="0.3">
      <c r="A26" cm="1">
        <f t="array" ref="A26">SUMPRODUCT((G26&lt;=$G$16:$G$35)/COUNTIF($G$16:$G$35,$G$16:$G$35))</f>
        <v>1.0000000000000002</v>
      </c>
      <c r="B26">
        <f t="shared" si="0"/>
        <v>1</v>
      </c>
      <c r="C26" s="16">
        <v>11</v>
      </c>
      <c r="D26" s="43" t="e">
        <f>_xlfn.XLOOKUP(H26,'Enter Data Here'!$C$14:$C$2113,'Enter Data Here'!$D$14:$D$2113, ,0)</f>
        <v>#N/A</v>
      </c>
      <c r="E26" s="43"/>
      <c r="F26" s="43"/>
      <c r="G26" s="1">
        <f>LARGE('Enter Data Here'!$B$14:$B$2113,11)</f>
        <v>0</v>
      </c>
      <c r="H26" s="14" cm="1">
        <f t="array" ref="H26">INDEX('Enter Data Here'!$C$14:C$2113,
_xlfn.AGGREGATE(15,6,(ROW('Enter Data Here'!$C$14:$C$2113)-ROW('Enter Data Here'!$C$14)+1)/('Enter Data Here'!$B$14:$B$2113=G26),
COUNTIF($G$16:G26,G26)))</f>
        <v>0</v>
      </c>
    </row>
    <row r="27" spans="1:8" x14ac:dyDescent="0.3">
      <c r="A27" cm="1">
        <f t="array" ref="A27">SUMPRODUCT((G27&lt;=$G$16:$G$35)/COUNTIF($G$16:$G$35,$G$16:$G$35))</f>
        <v>1.0000000000000002</v>
      </c>
      <c r="B27">
        <f t="shared" si="0"/>
        <v>1</v>
      </c>
      <c r="C27" s="16">
        <v>12</v>
      </c>
      <c r="D27" s="43" t="e">
        <f>_xlfn.XLOOKUP(H27,'Enter Data Here'!$C$14:$C$2113,'Enter Data Here'!$D$14:$D$2113, ,0)</f>
        <v>#N/A</v>
      </c>
      <c r="E27" s="43"/>
      <c r="F27" s="43"/>
      <c r="G27" s="1">
        <f>LARGE('Enter Data Here'!$B$14:$B$2113,12)</f>
        <v>0</v>
      </c>
      <c r="H27" s="14" cm="1">
        <f t="array" ref="H27">INDEX('Enter Data Here'!$C$14:C$2113,
_xlfn.AGGREGATE(15,6,(ROW('Enter Data Here'!$C$14:$C$2113)-ROW('Enter Data Here'!$C$14)+1)/('Enter Data Here'!$B$14:$B$2113=G27),
COUNTIF($G$16:G27,G27)))</f>
        <v>0</v>
      </c>
    </row>
    <row r="28" spans="1:8" x14ac:dyDescent="0.3">
      <c r="A28" cm="1">
        <f t="array" ref="A28">SUMPRODUCT((G28&lt;=$G$16:$G$35)/COUNTIF($G$16:$G$35,$G$16:$G$35))</f>
        <v>1.0000000000000002</v>
      </c>
      <c r="B28">
        <f t="shared" si="0"/>
        <v>1</v>
      </c>
      <c r="C28" s="11">
        <v>13</v>
      </c>
      <c r="D28" s="43" t="e">
        <f>_xlfn.XLOOKUP(H28,'Enter Data Here'!$C$14:$C$2113,'Enter Data Here'!$D$14:$D$2113, ,0)</f>
        <v>#N/A</v>
      </c>
      <c r="E28" s="43"/>
      <c r="F28" s="43"/>
      <c r="G28" s="1">
        <f>LARGE('Enter Data Here'!$B$14:$B$2113,13)</f>
        <v>0</v>
      </c>
      <c r="H28" s="14" cm="1">
        <f t="array" ref="H28">INDEX('Enter Data Here'!$C$14:C$2113,
_xlfn.AGGREGATE(15,6,(ROW('Enter Data Here'!$C$14:$C$2113)-ROW('Enter Data Here'!$C$14)+1)/('Enter Data Here'!$B$14:$B$2113=G28),
COUNTIF($G$16:G28,G28)))</f>
        <v>0</v>
      </c>
    </row>
    <row r="29" spans="1:8" x14ac:dyDescent="0.3">
      <c r="A29" cm="1">
        <f t="array" ref="A29">SUMPRODUCT((G29&lt;=$G$16:$G$35)/COUNTIF($G$16:$G$35,$G$16:$G$35))</f>
        <v>1.0000000000000002</v>
      </c>
      <c r="B29">
        <f t="shared" si="0"/>
        <v>1</v>
      </c>
      <c r="C29" s="16">
        <v>14</v>
      </c>
      <c r="D29" s="43" t="e">
        <f>_xlfn.XLOOKUP(H29,'Enter Data Here'!$C$14:$C$2113,'Enter Data Here'!$D$14:$D$2113, ,0)</f>
        <v>#N/A</v>
      </c>
      <c r="E29" s="43"/>
      <c r="F29" s="43"/>
      <c r="G29" s="1">
        <f>LARGE('Enter Data Here'!$B$14:$B$2113,14)</f>
        <v>0</v>
      </c>
      <c r="H29" s="14" cm="1">
        <f t="array" ref="H29">INDEX('Enter Data Here'!$C$14:C$2113,
_xlfn.AGGREGATE(15,6,(ROW('Enter Data Here'!$C$14:$C$2113)-ROW('Enter Data Here'!$C$14)+1)/('Enter Data Here'!$B$14:$B$2113=G29),
COUNTIF($G$16:G29,G29)))</f>
        <v>0</v>
      </c>
    </row>
    <row r="30" spans="1:8" x14ac:dyDescent="0.3">
      <c r="A30" cm="1">
        <f t="array" ref="A30">SUMPRODUCT((G30&lt;=$G$16:$G$35)/COUNTIF($G$16:$G$35,$G$16:$G$35))</f>
        <v>1.0000000000000002</v>
      </c>
      <c r="B30">
        <f t="shared" si="0"/>
        <v>1</v>
      </c>
      <c r="C30" s="16">
        <v>15</v>
      </c>
      <c r="D30" s="43" t="e">
        <f>_xlfn.XLOOKUP(H30,'Enter Data Here'!$C$14:$C$2113,'Enter Data Here'!$D$14:$D$2113, ,0)</f>
        <v>#N/A</v>
      </c>
      <c r="E30" s="43"/>
      <c r="F30" s="43"/>
      <c r="G30" s="1">
        <f>LARGE('Enter Data Here'!$B$14:$B$2113,15)</f>
        <v>0</v>
      </c>
      <c r="H30" s="14" cm="1">
        <f t="array" ref="H30">INDEX('Enter Data Here'!$C$14:C$2113,
_xlfn.AGGREGATE(15,6,(ROW('Enter Data Here'!$C$14:$C$2113)-ROW('Enter Data Here'!$C$14)+1)/('Enter Data Here'!$B$14:$B$2113=G30),
COUNTIF($G$16:G30,G30)))</f>
        <v>0</v>
      </c>
    </row>
    <row r="31" spans="1:8" x14ac:dyDescent="0.3">
      <c r="A31" cm="1">
        <f t="array" ref="A31">SUMPRODUCT((G31&lt;=$G$16:$G$35)/COUNTIF($G$16:$G$35,$G$16:$G$35))</f>
        <v>1.0000000000000002</v>
      </c>
      <c r="B31">
        <f t="shared" si="0"/>
        <v>1</v>
      </c>
      <c r="C31" s="11">
        <v>16</v>
      </c>
      <c r="D31" s="43" t="e">
        <f>_xlfn.XLOOKUP(H31,'Enter Data Here'!$C$14:$C$2113,'Enter Data Here'!$D$14:$D$2113, ,0)</f>
        <v>#N/A</v>
      </c>
      <c r="E31" s="43"/>
      <c r="F31" s="43"/>
      <c r="G31" s="1">
        <f>LARGE('Enter Data Here'!$B$14:$B$2113,16)</f>
        <v>0</v>
      </c>
      <c r="H31" s="14" cm="1">
        <f t="array" ref="H31">INDEX('Enter Data Here'!$C$14:C$2113,
_xlfn.AGGREGATE(15,6,(ROW('Enter Data Here'!$C$14:$C$2113)-ROW('Enter Data Here'!$C$14)+1)/('Enter Data Here'!$B$14:$B$2113=G31),
COUNTIF($G$16:G31,G31)))</f>
        <v>0</v>
      </c>
    </row>
    <row r="32" spans="1:8" x14ac:dyDescent="0.3">
      <c r="A32" cm="1">
        <f t="array" ref="A32">SUMPRODUCT((G32&lt;=$G$16:$G$35)/COUNTIF($G$16:$G$35,$G$16:$G$35))</f>
        <v>1.0000000000000002</v>
      </c>
      <c r="B32">
        <f t="shared" si="0"/>
        <v>1</v>
      </c>
      <c r="C32" s="16">
        <v>17</v>
      </c>
      <c r="D32" s="43" t="e">
        <f>_xlfn.XLOOKUP(H32,'Enter Data Here'!$C$14:$C$2113,'Enter Data Here'!$D$14:$D$2113, ,0)</f>
        <v>#N/A</v>
      </c>
      <c r="E32" s="43"/>
      <c r="F32" s="43"/>
      <c r="G32" s="1">
        <f>LARGE('Enter Data Here'!$B$14:$B$2113,17)</f>
        <v>0</v>
      </c>
      <c r="H32" s="14" cm="1">
        <f t="array" ref="H32">INDEX('Enter Data Here'!$C$14:C$2113,
_xlfn.AGGREGATE(15,6,(ROW('Enter Data Here'!$C$14:$C$2113)-ROW('Enter Data Here'!$C$14)+1)/('Enter Data Here'!$B$14:$B$2113=G32),
COUNTIF($G$16:G32,G32)))</f>
        <v>0</v>
      </c>
    </row>
    <row r="33" spans="1:8" x14ac:dyDescent="0.3">
      <c r="A33" cm="1">
        <f t="array" ref="A33">SUMPRODUCT((G33&lt;=$G$16:$G$35)/COUNTIF($G$16:$G$35,$G$16:$G$35))</f>
        <v>1.0000000000000002</v>
      </c>
      <c r="B33">
        <f t="shared" si="0"/>
        <v>1</v>
      </c>
      <c r="C33" s="16">
        <v>18</v>
      </c>
      <c r="D33" s="43" t="e">
        <f>_xlfn.XLOOKUP(H33,'Enter Data Here'!$C$14:$C$2113,'Enter Data Here'!$D$14:$D$2113, ,0)</f>
        <v>#N/A</v>
      </c>
      <c r="E33" s="43"/>
      <c r="F33" s="43"/>
      <c r="G33" s="1">
        <f>LARGE('Enter Data Here'!$B$14:$B$2113,18)</f>
        <v>0</v>
      </c>
      <c r="H33" s="14" cm="1">
        <f t="array" ref="H33">INDEX('Enter Data Here'!$C$14:C$2113,
_xlfn.AGGREGATE(15,6,(ROW('Enter Data Here'!$C$14:$C$2113)-ROW('Enter Data Here'!$C$14)+1)/('Enter Data Here'!$B$14:$B$2113=G33),
COUNTIF($G$16:G33,G33)))</f>
        <v>0</v>
      </c>
    </row>
    <row r="34" spans="1:8" x14ac:dyDescent="0.3">
      <c r="A34" cm="1">
        <f t="array" ref="A34">SUMPRODUCT((G34&lt;=$G$16:$G$35)/COUNTIF($G$16:$G$35,$G$16:$G$35))</f>
        <v>1.0000000000000002</v>
      </c>
      <c r="B34">
        <f t="shared" si="0"/>
        <v>1</v>
      </c>
      <c r="C34" s="11">
        <v>19</v>
      </c>
      <c r="D34" s="43" t="e">
        <f>_xlfn.XLOOKUP(H34,'Enter Data Here'!$C$14:$C$2113,'Enter Data Here'!$D$14:$D$2113, ,0)</f>
        <v>#N/A</v>
      </c>
      <c r="E34" s="43"/>
      <c r="F34" s="43"/>
      <c r="G34" s="1">
        <f>LARGE('Enter Data Here'!$B$14:$B$2113,19)</f>
        <v>0</v>
      </c>
      <c r="H34" s="14" cm="1">
        <f t="array" ref="H34">INDEX('Enter Data Here'!$C$14:C$2113,
_xlfn.AGGREGATE(15,6,(ROW('Enter Data Here'!$C$14:$C$2113)-ROW('Enter Data Here'!$C$14)+1)/('Enter Data Here'!$B$14:$B$2113=G34),
COUNTIF($G$16:G34,G34)))</f>
        <v>0</v>
      </c>
    </row>
    <row r="35" spans="1:8" x14ac:dyDescent="0.3">
      <c r="A35" cm="1">
        <f t="array" ref="A35">SUMPRODUCT((G35&lt;=$G$16:$G$35)/COUNTIF($G$16:$G$35,$G$16:$G$35))</f>
        <v>1.0000000000000002</v>
      </c>
      <c r="B35">
        <f t="shared" si="0"/>
        <v>1</v>
      </c>
      <c r="C35" s="16">
        <v>20</v>
      </c>
      <c r="D35" s="43" t="e">
        <f>_xlfn.XLOOKUP(H35,'Enter Data Here'!$C$14:$C$2113,'Enter Data Here'!$D$14:$D$2113, ,0)</f>
        <v>#N/A</v>
      </c>
      <c r="E35" s="43"/>
      <c r="F35" s="43"/>
      <c r="G35" s="1">
        <f>LARGE('Enter Data Here'!$B$14:$B$2113,20)</f>
        <v>0</v>
      </c>
      <c r="H35" s="14" cm="1">
        <f t="array" ref="H35">INDEX('Enter Data Here'!$C$14:C$2113,
_xlfn.AGGREGATE(15,6,(ROW('Enter Data Here'!$C$14:$C$2113)-ROW('Enter Data Here'!$C$14)+1)/('Enter Data Here'!$B$14:$B$2113=G35),
COUNTIF($G$16:G35,G35)))</f>
        <v>0</v>
      </c>
    </row>
  </sheetData>
  <mergeCells count="26">
    <mergeCell ref="D31:F31"/>
    <mergeCell ref="D32:F32"/>
    <mergeCell ref="D33:F33"/>
    <mergeCell ref="D34:F34"/>
    <mergeCell ref="D35:F35"/>
    <mergeCell ref="D18:F18"/>
    <mergeCell ref="D29:F29"/>
    <mergeCell ref="D19:F19"/>
    <mergeCell ref="D20:F20"/>
    <mergeCell ref="D21:F21"/>
    <mergeCell ref="C2:H11"/>
    <mergeCell ref="H14:H15"/>
    <mergeCell ref="C12:H13"/>
    <mergeCell ref="C14:C15"/>
    <mergeCell ref="D30:F30"/>
    <mergeCell ref="D24:F24"/>
    <mergeCell ref="D25:F25"/>
    <mergeCell ref="D26:F26"/>
    <mergeCell ref="D27:F27"/>
    <mergeCell ref="D28:F28"/>
    <mergeCell ref="G14:G15"/>
    <mergeCell ref="D22:F22"/>
    <mergeCell ref="D23:F23"/>
    <mergeCell ref="D14:F15"/>
    <mergeCell ref="D16:F16"/>
    <mergeCell ref="D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4C15-824A-4DCE-8AC1-64095C56AAE0}">
  <sheetPr codeName="Sheet9"/>
  <dimension ref="A1:A16"/>
  <sheetViews>
    <sheetView workbookViewId="0">
      <selection activeCell="E9" sqref="E9"/>
    </sheetView>
  </sheetViews>
  <sheetFormatPr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3</v>
      </c>
    </row>
    <row r="15" spans="1:1" x14ac:dyDescent="0.3">
      <c r="A15" t="s">
        <v>53</v>
      </c>
    </row>
    <row r="16" spans="1:1" x14ac:dyDescent="0.3">
      <c r="A16" t="s">
        <v>54</v>
      </c>
    </row>
  </sheetData>
  <sortState xmlns:xlrd2="http://schemas.microsoft.com/office/spreadsheetml/2017/richdata2" ref="A1:A51">
    <sortCondition ref="A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95016F17A44B931DC6B3E7B0094E" ma:contentTypeVersion="20" ma:contentTypeDescription="Create a new document." ma:contentTypeScope="" ma:versionID="c120ec6268b3d0fabb4ba97303a94442">
  <xsd:schema xmlns:xsd="http://www.w3.org/2001/XMLSchema" xmlns:xs="http://www.w3.org/2001/XMLSchema" xmlns:p="http://schemas.microsoft.com/office/2006/metadata/properties" xmlns:ns1="http://schemas.microsoft.com/sharepoint/v3" xmlns:ns3="6ba5f915-19e4-4f57-b3f5-334c6ec0d3c2" xmlns:ns4="322da198-4888-4e1b-bed1-24d7154f4983" targetNamespace="http://schemas.microsoft.com/office/2006/metadata/properties" ma:root="true" ma:fieldsID="a97d8cdd9aa7d1875be0cf9e27e40430" ns1:_="" ns3:_="" ns4:_="">
    <xsd:import namespace="http://schemas.microsoft.com/sharepoint/v3"/>
    <xsd:import namespace="6ba5f915-19e4-4f57-b3f5-334c6ec0d3c2"/>
    <xsd:import namespace="322da198-4888-4e1b-bed1-24d7154f4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f915-19e4-4f57-b3f5-334c6ec0d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da198-4888-4e1b-bed1-24d7154f4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ba5f915-19e4-4f57-b3f5-334c6ec0d3c2" xsi:nil="true"/>
  </documentManagement>
</p:properties>
</file>

<file path=customXml/itemProps1.xml><?xml version="1.0" encoding="utf-8"?>
<ds:datastoreItem xmlns:ds="http://schemas.openxmlformats.org/officeDocument/2006/customXml" ds:itemID="{9C825E26-0B36-4022-A996-61C300A36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a5f915-19e4-4f57-b3f5-334c6ec0d3c2"/>
    <ds:schemaRef ds:uri="322da198-4888-4e1b-bed1-24d7154f4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BD6FD-E4E0-4B36-9E0E-B4963898A18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F33B1DE-3328-4A40-BE6B-0C10FDD6A2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338029-1BFB-46D4-8A4E-DE9852CD364E}">
  <ds:schemaRefs>
    <ds:schemaRef ds:uri="http://www.w3.org/XML/1998/namespace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6ba5f915-19e4-4f57-b3f5-334c6ec0d3c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22da198-4888-4e1b-bed1-24d7154f4983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Enter Data Here</vt:lpstr>
      <vt:lpstr>Results</vt:lpstr>
      <vt:lpstr>PlayerList</vt:lpstr>
      <vt:lpstr>BA</vt:lpstr>
      <vt:lpstr>BAG</vt:lpstr>
      <vt:lpstr>BAGS</vt:lpstr>
      <vt:lpstr>BAV</vt:lpstr>
      <vt:lpstr>cats</vt:lpstr>
      <vt:lpstr>FIF</vt:lpstr>
      <vt:lpstr>fifs</vt:lpstr>
      <vt:lpstr>FIVER</vt:lpstr>
      <vt:lpstr>fIVS</vt:lpstr>
      <vt:lpstr>fous</vt:lpstr>
      <vt:lpstr>HIS</vt:lpstr>
      <vt:lpstr>hiss</vt:lpstr>
      <vt:lpstr>HUN</vt:lpstr>
      <vt:lpstr>HUNS</vt:lpstr>
      <vt:lpstr>mais</vt:lpstr>
      <vt:lpstr>NTO</vt:lpstr>
      <vt:lpstr>ntos</vt:lpstr>
      <vt:lpstr>runos</vt:lpstr>
      <vt:lpstr>runsS</vt:lpstr>
      <vt:lpstr>SIXS</vt:lpstr>
      <vt:lpstr>stump</vt:lpstr>
      <vt:lpstr>stus</vt:lpstr>
      <vt:lpstr>WICS</vt:lpstr>
      <vt:lpstr>WKK</vt:lpstr>
      <vt:lpstr>wow</vt:lpstr>
      <vt:lpstr>ZER</vt:lpstr>
      <vt:lpstr>zERS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 Lanesman</dc:creator>
  <cp:keywords/>
  <dc:description/>
  <cp:lastModifiedBy>Radomir Badzoka</cp:lastModifiedBy>
  <cp:revision/>
  <dcterms:created xsi:type="dcterms:W3CDTF">2023-02-16T02:46:00Z</dcterms:created>
  <dcterms:modified xsi:type="dcterms:W3CDTF">2024-03-12T02:14:59Z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0x010100479D95016F17A44B931DC6B3E7B0094E</vt:lpwstr>
  </property>
</Properties>
</file>